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55AD92CC-EDEF-446E-837B-91601640C2D0}" xr6:coauthVersionLast="47" xr6:coauthVersionMax="47" xr10:uidLastSave="{00000000-0000-0000-0000-000000000000}"/>
  <bookViews>
    <workbookView xWindow="-108" yWindow="-108" windowWidth="23256" windowHeight="12456" tabRatio="875" xr2:uid="{00000000-000D-0000-FFFF-FFFF00000000}"/>
  </bookViews>
  <sheets>
    <sheet name="Cover Page" sheetId="24" r:id="rId1"/>
    <sheet name="Market Data" sheetId="21" r:id="rId2"/>
    <sheet name="IRC Data" sheetId="22" r:id="rId3"/>
    <sheet name="Quarterly Data" sheetId="23" r:id="rId4"/>
  </sheets>
  <externalReferences>
    <externalReference r:id="rId5"/>
  </externalReferences>
  <definedNames>
    <definedName name="_xlnm._FilterDatabase" localSheetId="2" hidden="1">'IRC Data'!$A$2:$F$9</definedName>
    <definedName name="_xlnm._FilterDatabase" localSheetId="1" hidden="1">'Market Data'!$A$2:$I$318</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42664.6473611111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erUnit">'[1]IS Segments'!$A$27:$IV$27,'[1]IS Segments'!$A$45:$IV$45,'[1]IS Segments'!$A$47:$IV$47,'[1]IS Segments'!$A$53:$IV$53,'[1]IS Segments'!$A$70:$IV$70,'[1]IS Segments'!$A$77:$IV$77,'[1]IS Segments'!$A$89:$IV$89,'[1]IS Segments'!$A$110:$IV$110,'[1]IS Segments'!$A$112:$IV$112,'[1]IS Segments'!$A$131:$IV$131,'[1]IS Segments'!$A$135:$IV$135,'[1]IS Segments'!$A$145:$IV$145,'[1]IS Segments'!$A$147:$IV$147,'[1]IS Segments'!$A$155:$IV$155,'[1]IS Segments'!$A$157:$IV$157,'[1]IS Segments'!$A$188:$IV$188,'[1]IS Segments'!$A$614:$IV$614,'[1]IS Segments'!$A$648:$IV$648</definedName>
    <definedName name="_xlnm.Print_Area" localSheetId="2">'IRC Data'!$A$1:$G$23</definedName>
    <definedName name="_xlnm.Print_Area" localSheetId="1">'Market Data'!$A$1:$I$335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23" l="1"/>
  <c r="G15" i="23"/>
  <c r="AQ10" i="23"/>
  <c r="AP10" i="23"/>
  <c r="AN10" i="23"/>
  <c r="AM10" i="23"/>
  <c r="AL10" i="23"/>
  <c r="AK10" i="23"/>
  <c r="AJ10" i="23"/>
  <c r="AI10" i="23"/>
  <c r="AH10"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E10" i="23"/>
  <c r="D10" i="23"/>
  <c r="C10" i="23"/>
  <c r="B10" i="23"/>
  <c r="AO10" i="23"/>
  <c r="A164" i="21" l="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alcChain>
</file>

<file path=xl/sharedStrings.xml><?xml version="1.0" encoding="utf-8"?>
<sst xmlns="http://schemas.openxmlformats.org/spreadsheetml/2006/main" count="529" uniqueCount="457">
  <si>
    <t>Virginia Beach, VA</t>
  </si>
  <si>
    <t>Chicago, IL</t>
  </si>
  <si>
    <t>Phoenix, AZ</t>
  </si>
  <si>
    <t>Detroit, MI</t>
  </si>
  <si>
    <t>Baltimore, MD</t>
  </si>
  <si>
    <t>Charlotte, NC</t>
  </si>
  <si>
    <t>Orlando, FL</t>
  </si>
  <si>
    <t>Austin, TX</t>
  </si>
  <si>
    <t>Indianapolis, IN</t>
  </si>
  <si>
    <t>Dallas, TX</t>
  </si>
  <si>
    <t>Houston, TX</t>
  </si>
  <si>
    <t>Miami, FL</t>
  </si>
  <si>
    <t>Atlanta, GA</t>
  </si>
  <si>
    <t>Tampa, FL</t>
  </si>
  <si>
    <t>San Antonio, TX</t>
  </si>
  <si>
    <t>Las Vegas, NV</t>
  </si>
  <si>
    <t>Cleveland, OH</t>
  </si>
  <si>
    <t>Nashville, TN</t>
  </si>
  <si>
    <t>Washington, DC</t>
  </si>
  <si>
    <t>Philadelphia, PA</t>
  </si>
  <si>
    <t>Pittsburgh, PA</t>
  </si>
  <si>
    <t>Columbus, OH</t>
  </si>
  <si>
    <t>St. Louis, MO</t>
  </si>
  <si>
    <t>Cincinnati, OH</t>
  </si>
  <si>
    <t>Jacksonville, FL</t>
  </si>
  <si>
    <t>Richmond, VA</t>
  </si>
  <si>
    <t>Hartford, CT</t>
  </si>
  <si>
    <t>Tucson, AZ</t>
  </si>
  <si>
    <t>Albuquerque, NM</t>
  </si>
  <si>
    <t>Bakersfield, CA</t>
  </si>
  <si>
    <t>Knoxville, TN</t>
  </si>
  <si>
    <t>Columbia, SC</t>
  </si>
  <si>
    <t>Memphis, TN</t>
  </si>
  <si>
    <t>Louisville, KY</t>
  </si>
  <si>
    <t>Birmingham, AL</t>
  </si>
  <si>
    <t>Bridgeport, CT</t>
  </si>
  <si>
    <t>Greenville, SC</t>
  </si>
  <si>
    <t>New Haven, CT</t>
  </si>
  <si>
    <t>Winston-Salem, NC</t>
  </si>
  <si>
    <t>Springfield, MA</t>
  </si>
  <si>
    <t>Greensboro, NC</t>
  </si>
  <si>
    <t>Charleston, SC</t>
  </si>
  <si>
    <t>Augusta, GA</t>
  </si>
  <si>
    <t>Chattanooga, TN</t>
  </si>
  <si>
    <t>Starting Year</t>
  </si>
  <si>
    <t>Corpus Christi, TX</t>
  </si>
  <si>
    <t>Macon, GA</t>
  </si>
  <si>
    <t>Huntsville, AL</t>
  </si>
  <si>
    <t>Montgomery, AL</t>
  </si>
  <si>
    <t>Market</t>
  </si>
  <si>
    <t xml:space="preserve">Oklahoma City, OK </t>
  </si>
  <si>
    <t>Vending Machine</t>
  </si>
  <si>
    <t>(1)</t>
  </si>
  <si>
    <t>No.</t>
  </si>
  <si>
    <t>Curbside</t>
  </si>
  <si>
    <t>Market Data</t>
  </si>
  <si>
    <t>(2)</t>
  </si>
  <si>
    <t>(3)</t>
  </si>
  <si>
    <t>This market's population is comprised of both Metropolitan Statistical Areas listed here.</t>
  </si>
  <si>
    <t>Newark's population is a subset of the New York City Metropolitan Statistical Area and includes only the portion related to counties in New Jersey and Pennsylvania.</t>
  </si>
  <si>
    <t>Pickup Option</t>
  </si>
  <si>
    <t>Pickup Option Launch Date</t>
  </si>
  <si>
    <t>Market Launch Date</t>
  </si>
  <si>
    <t>(x)</t>
  </si>
  <si>
    <t>Estimated Annual Used Vehicle Sales is calculated by applying the U.S. Vehicle Sales per capita of 0.119 to the market's population and represents the total number of estimated used vehicle sales in that market.</t>
  </si>
  <si>
    <t>Market populations reflect estimates of population in the geographic area of Carvana service per 2015 United States Census.</t>
  </si>
  <si>
    <t>San Diego, CA</t>
  </si>
  <si>
    <t>Denver, CO</t>
  </si>
  <si>
    <t>Kansas City, MO / KS</t>
  </si>
  <si>
    <t>Lexington, KY</t>
  </si>
  <si>
    <t>Boston, MA</t>
  </si>
  <si>
    <t>Worcester, MA</t>
  </si>
  <si>
    <t>Manchester, NH</t>
  </si>
  <si>
    <t>Providence, RI</t>
  </si>
  <si>
    <t>Allentown, PA</t>
  </si>
  <si>
    <t>San Jose, CA</t>
  </si>
  <si>
    <r>
      <t>Market Population</t>
    </r>
    <r>
      <rPr>
        <b/>
        <vertAlign val="superscript"/>
        <sz val="11"/>
        <rFont val="Calibri"/>
        <family val="2"/>
      </rPr>
      <t>(x)</t>
    </r>
  </si>
  <si>
    <r>
      <t>Estimated Annual Used Vehicle Sales</t>
    </r>
    <r>
      <rPr>
        <b/>
        <vertAlign val="superscript"/>
        <sz val="11"/>
        <rFont val="Calibri"/>
        <family val="2"/>
      </rPr>
      <t>(1)</t>
    </r>
  </si>
  <si>
    <r>
      <t>Raleigh / Durham, NC</t>
    </r>
    <r>
      <rPr>
        <vertAlign val="superscript"/>
        <sz val="11"/>
        <color indexed="8"/>
        <rFont val="Calibri"/>
        <family val="2"/>
      </rPr>
      <t>(2)</t>
    </r>
  </si>
  <si>
    <r>
      <t>Los Angeles / Riverside, CA</t>
    </r>
    <r>
      <rPr>
        <vertAlign val="superscript"/>
        <sz val="11"/>
        <color indexed="8"/>
        <rFont val="Calibri"/>
        <family val="2"/>
      </rPr>
      <t>(2)</t>
    </r>
  </si>
  <si>
    <r>
      <t>Ft. Myers / Naples, FL</t>
    </r>
    <r>
      <rPr>
        <vertAlign val="superscript"/>
        <sz val="11"/>
        <color indexed="8"/>
        <rFont val="Calibri"/>
        <family val="2"/>
      </rPr>
      <t>(2)</t>
    </r>
  </si>
  <si>
    <r>
      <t>Newark, NJ</t>
    </r>
    <r>
      <rPr>
        <vertAlign val="superscript"/>
        <sz val="11"/>
        <color indexed="8"/>
        <rFont val="Calibri"/>
        <family val="2"/>
      </rPr>
      <t>(3)</t>
    </r>
  </si>
  <si>
    <t>(4)</t>
  </si>
  <si>
    <t>New York City's population is a subset of the New York City Metropolitan Statistical Area and includes only the portion related to the five boroughs of New York City.</t>
  </si>
  <si>
    <t>(5)</t>
  </si>
  <si>
    <t>Long Island's population is a subset of the New York City Metropolitan Statistical Area and includes only the portion related to the Suffolk and Nassau counties on Long Island.</t>
  </si>
  <si>
    <r>
      <t>New York City, NY</t>
    </r>
    <r>
      <rPr>
        <vertAlign val="superscript"/>
        <sz val="11"/>
        <color indexed="8"/>
        <rFont val="Calibri"/>
        <family val="2"/>
      </rPr>
      <t>(4)</t>
    </r>
  </si>
  <si>
    <r>
      <t>Long Island, NY</t>
    </r>
    <r>
      <rPr>
        <vertAlign val="superscript"/>
        <sz val="11"/>
        <color indexed="8"/>
        <rFont val="Calibri"/>
        <family val="2"/>
      </rPr>
      <t>(5)</t>
    </r>
  </si>
  <si>
    <t>Sacramento, CA</t>
  </si>
  <si>
    <t>Akron, OH</t>
  </si>
  <si>
    <t>Canton, OH</t>
  </si>
  <si>
    <t>Youngstown, OH</t>
  </si>
  <si>
    <t>Toledo, OH</t>
  </si>
  <si>
    <t>Harrisburg, PA</t>
  </si>
  <si>
    <t>Lancaster, PA</t>
  </si>
  <si>
    <t>York-Hanover, PA</t>
  </si>
  <si>
    <t>Grand Rapids, MI</t>
  </si>
  <si>
    <t>Lansing, MI</t>
  </si>
  <si>
    <t>Flint, MI</t>
  </si>
  <si>
    <t>Fort Wayne, IN</t>
  </si>
  <si>
    <t>Tulsa, OK</t>
  </si>
  <si>
    <t>Myrtle Beach, SC</t>
  </si>
  <si>
    <t>Beaumont, TX</t>
  </si>
  <si>
    <t>Fresno, CA</t>
  </si>
  <si>
    <t>Scranton, PA</t>
  </si>
  <si>
    <t>San Francisco, CA</t>
  </si>
  <si>
    <t>Milwaukee, WI</t>
  </si>
  <si>
    <t>Madison, WI</t>
  </si>
  <si>
    <t>Columbus, GA</t>
  </si>
  <si>
    <t>Rochester, NY</t>
  </si>
  <si>
    <t>Buffalo, NY</t>
  </si>
  <si>
    <t>Syracuse, NY</t>
  </si>
  <si>
    <t>Albany, NY</t>
  </si>
  <si>
    <t>Binghamton, NY</t>
  </si>
  <si>
    <r>
      <t xml:space="preserve">Westchester County, NY </t>
    </r>
    <r>
      <rPr>
        <vertAlign val="superscript"/>
        <sz val="11"/>
        <color indexed="8"/>
        <rFont val="Calibri"/>
        <family val="2"/>
      </rPr>
      <t>(6)</t>
    </r>
  </si>
  <si>
    <t>Barnstable, MA</t>
  </si>
  <si>
    <t>Norwich, CT</t>
  </si>
  <si>
    <t>Atlantic City, NJ</t>
  </si>
  <si>
    <t>Trenton, NJ</t>
  </si>
  <si>
    <t>(6)</t>
  </si>
  <si>
    <t>Westchester County's population is a subset of the New York City Metropolitan Statistical Area and includes all remaining counties not included within the Newark, New York City, and Long Island markets.</t>
  </si>
  <si>
    <t>Savannah, GA</t>
  </si>
  <si>
    <t>Tuscaloosa, AL</t>
  </si>
  <si>
    <t>Hilton Head Island, SC</t>
  </si>
  <si>
    <t>Athens, GA</t>
  </si>
  <si>
    <t>Prescott, AZ</t>
  </si>
  <si>
    <t>Dayton, OH</t>
  </si>
  <si>
    <t>Killeen, TX</t>
  </si>
  <si>
    <t>Waco, TX</t>
  </si>
  <si>
    <t>College Station, TX</t>
  </si>
  <si>
    <t>Reading, PA</t>
  </si>
  <si>
    <t>Erie, PA</t>
  </si>
  <si>
    <t>South Bend, IN</t>
  </si>
  <si>
    <t>Elkhart, IN</t>
  </si>
  <si>
    <t>Stockton, CA</t>
  </si>
  <si>
    <t>Modesto, CA</t>
  </si>
  <si>
    <t>Vallejo, CA</t>
  </si>
  <si>
    <t>Visalia, CA</t>
  </si>
  <si>
    <t>Salinas, CA</t>
  </si>
  <si>
    <t>Santa Cruz, CA</t>
  </si>
  <si>
    <t>Ann Arbor, MI</t>
  </si>
  <si>
    <t>Rockford, IL</t>
  </si>
  <si>
    <t>Kalamazoo, MI</t>
  </si>
  <si>
    <t>Colorado Springs, CO</t>
  </si>
  <si>
    <t>Fort Collins, CO</t>
  </si>
  <si>
    <t>Boulder, CO</t>
  </si>
  <si>
    <t>Greeley, CO</t>
  </si>
  <si>
    <t>Green Bay, WI</t>
  </si>
  <si>
    <t>Appleton, WI</t>
  </si>
  <si>
    <t>Topeka, KS</t>
  </si>
  <si>
    <t>Salisbury, MD</t>
  </si>
  <si>
    <t>Roanoke, VA</t>
  </si>
  <si>
    <t>Hagerstown, MD</t>
  </si>
  <si>
    <t>Charlottesville, VA</t>
  </si>
  <si>
    <t>Lakeland, FL</t>
  </si>
  <si>
    <t>North Port, FL</t>
  </si>
  <si>
    <t>Spartanburg, SC</t>
  </si>
  <si>
    <t>Florence, SC</t>
  </si>
  <si>
    <t>Inspection &amp; Reconditioning Centers</t>
  </si>
  <si>
    <t>IRC Launch Quarter</t>
  </si>
  <si>
    <t>Q4 2012</t>
  </si>
  <si>
    <t>Q4 2014</t>
  </si>
  <si>
    <t>Q4 2015</t>
  </si>
  <si>
    <t>Q3 2017</t>
  </si>
  <si>
    <t>Q4 2018</t>
  </si>
  <si>
    <t>Q1 2019</t>
  </si>
  <si>
    <t>Q2 2019</t>
  </si>
  <si>
    <t xml:space="preserve">Estimated annual capacity calculation assumes each production line runs 2 daily shifts with a capacity of ~8,333 per line per shift at full utilization. </t>
  </si>
  <si>
    <t>Asheville, NC</t>
  </si>
  <si>
    <t>Fayetteville, NC</t>
  </si>
  <si>
    <t>Hickory, NC</t>
  </si>
  <si>
    <t>Wilmington, NC</t>
  </si>
  <si>
    <t>Oxnard, CA</t>
  </si>
  <si>
    <t>Vending Machines</t>
  </si>
  <si>
    <t>(7)</t>
  </si>
  <si>
    <r>
      <t xml:space="preserve">8/15/2019 </t>
    </r>
    <r>
      <rPr>
        <vertAlign val="superscript"/>
        <sz val="11"/>
        <color indexed="8"/>
        <rFont val="Calibri"/>
        <family val="2"/>
      </rPr>
      <t>(7)</t>
    </r>
    <r>
      <rPr>
        <sz val="11"/>
        <color theme="1"/>
        <rFont val="Calibri"/>
        <family val="2"/>
        <scheme val="minor"/>
      </rPr>
      <t xml:space="preserve"> 
9/6/2019 </t>
    </r>
    <r>
      <rPr>
        <vertAlign val="superscript"/>
        <sz val="11"/>
        <color indexed="8"/>
        <rFont val="Calibri"/>
        <family val="2"/>
      </rPr>
      <t>(7)</t>
    </r>
  </si>
  <si>
    <t>The Westminster, California and Ontario, California vending machines launched on 8/15/2019 and 9/6/2019, respectively.</t>
  </si>
  <si>
    <t>Kingsport, TN</t>
  </si>
  <si>
    <t>Clarksville, TN</t>
  </si>
  <si>
    <t>Johnson City, TN</t>
  </si>
  <si>
    <t>Palm Bay, FL</t>
  </si>
  <si>
    <t>Port St. Lucie, FL</t>
  </si>
  <si>
    <t>Ocala, FL</t>
  </si>
  <si>
    <t>Gainesville, FL</t>
  </si>
  <si>
    <t>Deltona, FL</t>
  </si>
  <si>
    <t>Sierra Vista, AZ</t>
  </si>
  <si>
    <t>Santa Fe, NM</t>
  </si>
  <si>
    <t>Minneapolis, MN</t>
  </si>
  <si>
    <t>St. Cloud, MN</t>
  </si>
  <si>
    <t>Rochester, MN</t>
  </si>
  <si>
    <t>Mankato, MN</t>
  </si>
  <si>
    <t>Eau Claire, WI</t>
  </si>
  <si>
    <t>Madera, CA</t>
  </si>
  <si>
    <t>Napa, CA</t>
  </si>
  <si>
    <t>Hanford, CA</t>
  </si>
  <si>
    <t>Chico, CA</t>
  </si>
  <si>
    <t>Yuba City, CA</t>
  </si>
  <si>
    <t>Cheyenne, WY</t>
  </si>
  <si>
    <t>Pueblo, CO</t>
  </si>
  <si>
    <t>St. George, UT</t>
  </si>
  <si>
    <t>Q1 2020</t>
  </si>
  <si>
    <t>Lynchburg, VA</t>
  </si>
  <si>
    <t xml:space="preserve">Dover, DE </t>
  </si>
  <si>
    <t xml:space="preserve">Gadsden, AL </t>
  </si>
  <si>
    <t xml:space="preserve">Decatur, AL </t>
  </si>
  <si>
    <t xml:space="preserve">Wichita Falls, TX </t>
  </si>
  <si>
    <t xml:space="preserve">Gainesville, GA </t>
  </si>
  <si>
    <t xml:space="preserve">Cleveland, TN </t>
  </si>
  <si>
    <t xml:space="preserve">Rome, GA </t>
  </si>
  <si>
    <t xml:space="preserve">Dalton, GA </t>
  </si>
  <si>
    <t xml:space="preserve">Kankakee, IL </t>
  </si>
  <si>
    <t xml:space="preserve">Bloomington, IL </t>
  </si>
  <si>
    <t xml:space="preserve">Peoria, IL </t>
  </si>
  <si>
    <t xml:space="preserve">Mansfield, OH </t>
  </si>
  <si>
    <t xml:space="preserve">Sumter, SC </t>
  </si>
  <si>
    <t xml:space="preserve">Lima, OH </t>
  </si>
  <si>
    <t xml:space="preserve">Springfield, OH </t>
  </si>
  <si>
    <t xml:space="preserve">Wheeling, WV-OH </t>
  </si>
  <si>
    <t xml:space="preserve">Dothan, AL </t>
  </si>
  <si>
    <t xml:space="preserve">Albany, GA </t>
  </si>
  <si>
    <t xml:space="preserve">Longview, TX </t>
  </si>
  <si>
    <t xml:space="preserve">Tyler, TX </t>
  </si>
  <si>
    <t xml:space="preserve">Jackson, MI </t>
  </si>
  <si>
    <t xml:space="preserve">Monroe, MI </t>
  </si>
  <si>
    <t xml:space="preserve">Bay City, MI </t>
  </si>
  <si>
    <t xml:space="preserve">Saginaw, MI </t>
  </si>
  <si>
    <t xml:space="preserve">Battle Creek, MI </t>
  </si>
  <si>
    <t xml:space="preserve">Muskegon, MI </t>
  </si>
  <si>
    <t xml:space="preserve">Midland, MI </t>
  </si>
  <si>
    <t xml:space="preserve">Gettysburg, PA </t>
  </si>
  <si>
    <t xml:space="preserve">Lebanon, PA </t>
  </si>
  <si>
    <t xml:space="preserve">State College, PA </t>
  </si>
  <si>
    <t xml:space="preserve">Pittsfield, MA </t>
  </si>
  <si>
    <t xml:space="preserve">Victoria, TX </t>
  </si>
  <si>
    <t xml:space="preserve">Kokomo, IN </t>
  </si>
  <si>
    <t xml:space="preserve">Muncie, IN </t>
  </si>
  <si>
    <t xml:space="preserve">Bloomington, IN </t>
  </si>
  <si>
    <t xml:space="preserve">Columbus, IN </t>
  </si>
  <si>
    <t xml:space="preserve">Terre Haute, IN </t>
  </si>
  <si>
    <t xml:space="preserve">Danville, IL </t>
  </si>
  <si>
    <t xml:space="preserve">Valdosta, GA </t>
  </si>
  <si>
    <t xml:space="preserve">Manhattan, KS </t>
  </si>
  <si>
    <t xml:space="preserve">Lawrence, KS </t>
  </si>
  <si>
    <t xml:space="preserve">Morristown, TN </t>
  </si>
  <si>
    <t xml:space="preserve">Owensboro, KY </t>
  </si>
  <si>
    <t xml:space="preserve">Warner Robins, GA </t>
  </si>
  <si>
    <t xml:space="preserve">Jackson, TN </t>
  </si>
  <si>
    <t xml:space="preserve">Fond du Lac, WI </t>
  </si>
  <si>
    <t xml:space="preserve">Sheboygan, WI </t>
  </si>
  <si>
    <t xml:space="preserve">Racine, WI </t>
  </si>
  <si>
    <t xml:space="preserve">Bowling Green, KY </t>
  </si>
  <si>
    <t xml:space="preserve">Enid, OK </t>
  </si>
  <si>
    <t xml:space="preserve">Lawton, OK </t>
  </si>
  <si>
    <t xml:space="preserve">The Villages, FL </t>
  </si>
  <si>
    <t xml:space="preserve">Sebring, FL </t>
  </si>
  <si>
    <t xml:space="preserve">Ocean City, NJ </t>
  </si>
  <si>
    <t xml:space="preserve">Johnstown, PA </t>
  </si>
  <si>
    <t xml:space="preserve">Morgantown, WV </t>
  </si>
  <si>
    <t xml:space="preserve">Burlington, NC </t>
  </si>
  <si>
    <t xml:space="preserve">Rocky Mount, NC </t>
  </si>
  <si>
    <t xml:space="preserve">Goldsboro, NC </t>
  </si>
  <si>
    <t xml:space="preserve">Greenville, NC </t>
  </si>
  <si>
    <t xml:space="preserve">New Bern, NC </t>
  </si>
  <si>
    <t xml:space="preserve">Jacksonville, NC </t>
  </si>
  <si>
    <t xml:space="preserve">Ithaca, NY </t>
  </si>
  <si>
    <t xml:space="preserve">Elmira, NY </t>
  </si>
  <si>
    <t xml:space="preserve">Glens Falls, NY </t>
  </si>
  <si>
    <t xml:space="preserve">Brunswick, GA </t>
  </si>
  <si>
    <t xml:space="preserve">Hinesville, GA </t>
  </si>
  <si>
    <t xml:space="preserve">Williamsport, PA </t>
  </si>
  <si>
    <t xml:space="preserve">East Stroudsburg, PA </t>
  </si>
  <si>
    <t xml:space="preserve">Springfield, IL </t>
  </si>
  <si>
    <t xml:space="preserve">Columbia, MO </t>
  </si>
  <si>
    <t xml:space="preserve">Jefferson City, MO </t>
  </si>
  <si>
    <t xml:space="preserve">Homosassa Springs, FL </t>
  </si>
  <si>
    <t xml:space="preserve">Punta Gorda, FL </t>
  </si>
  <si>
    <t xml:space="preserve">Kingston, NY </t>
  </si>
  <si>
    <t xml:space="preserve">Florence, AL </t>
  </si>
  <si>
    <t xml:space="preserve">Champaign, IL </t>
  </si>
  <si>
    <t>Weirton, WV</t>
  </si>
  <si>
    <t xml:space="preserve">Parkersburg, WV </t>
  </si>
  <si>
    <t xml:space="preserve">Auburn, AL </t>
  </si>
  <si>
    <t xml:space="preserve">Sherman, TX </t>
  </si>
  <si>
    <t xml:space="preserve">Chambersburg, PA </t>
  </si>
  <si>
    <t xml:space="preserve">Lafayette, IN </t>
  </si>
  <si>
    <t xml:space="preserve">Elizabethtown, KY </t>
  </si>
  <si>
    <t xml:space="preserve">Oshkosh, WI </t>
  </si>
  <si>
    <t xml:space="preserve">Janesville, WI </t>
  </si>
  <si>
    <t xml:space="preserve">Sebastian FL </t>
  </si>
  <si>
    <t xml:space="preserve">Vineland, NJ </t>
  </si>
  <si>
    <t xml:space="preserve">Staunton, VA </t>
  </si>
  <si>
    <t xml:space="preserve">Utica, NY </t>
  </si>
  <si>
    <t xml:space="preserve">Bloomsburg, PA </t>
  </si>
  <si>
    <t xml:space="preserve">Anniston, AL </t>
  </si>
  <si>
    <t>Evansville, IN</t>
  </si>
  <si>
    <t xml:space="preserve">Michigan City, IN </t>
  </si>
  <si>
    <t xml:space="preserve">California, MD </t>
  </si>
  <si>
    <t xml:space="preserve">Niles-Benton Harbor, MI </t>
  </si>
  <si>
    <t>St. Joseph, MO</t>
  </si>
  <si>
    <t xml:space="preserve">Blacksburg, VA </t>
  </si>
  <si>
    <t>Winchester, VA</t>
  </si>
  <si>
    <t>Q3 2020</t>
  </si>
  <si>
    <t>Q4 2020</t>
  </si>
  <si>
    <t>Santa Maria, CA</t>
  </si>
  <si>
    <t>Curbside                       Vending Machine</t>
  </si>
  <si>
    <t>(8)</t>
  </si>
  <si>
    <r>
      <t xml:space="preserve">11/1/2013 </t>
    </r>
    <r>
      <rPr>
        <vertAlign val="superscript"/>
        <sz val="11"/>
        <color indexed="8"/>
        <rFont val="Calibri"/>
        <family val="2"/>
      </rPr>
      <t>(8)</t>
    </r>
    <r>
      <rPr>
        <sz val="11"/>
        <color theme="1"/>
        <rFont val="Calibri"/>
        <family val="2"/>
        <scheme val="minor"/>
      </rPr>
      <t xml:space="preserve"> 
11/18/2020 </t>
    </r>
    <r>
      <rPr>
        <vertAlign val="superscript"/>
        <sz val="11"/>
        <color indexed="8"/>
        <rFont val="Calibri"/>
        <family val="2"/>
      </rPr>
      <t>(8)</t>
    </r>
  </si>
  <si>
    <t>Atlanta curbside and the Atlanta vending machine launched on 11/1/2013 and 11/18/2020, respectively.</t>
  </si>
  <si>
    <t>Harrisonburg, VA</t>
  </si>
  <si>
    <t>Little Rock, AR</t>
  </si>
  <si>
    <t>Hot Springs, AR</t>
  </si>
  <si>
    <t>Pine Bluff, AR</t>
  </si>
  <si>
    <t>Lafayette, LA</t>
  </si>
  <si>
    <t>Alexandria, LA</t>
  </si>
  <si>
    <t>Lake Charles, LA</t>
  </si>
  <si>
    <t>Baton Rouge, LA</t>
  </si>
  <si>
    <t>El Paso, TX</t>
  </si>
  <si>
    <t>Las Cruces, NM</t>
  </si>
  <si>
    <t>Q1 2021</t>
  </si>
  <si>
    <t>Q1 2014</t>
  </si>
  <si>
    <t>Q2 2014</t>
  </si>
  <si>
    <t>Q3 2014</t>
  </si>
  <si>
    <t>Q1 2015</t>
  </si>
  <si>
    <t>Q2 2015</t>
  </si>
  <si>
    <t>Q3 2015</t>
  </si>
  <si>
    <t>Q1 2016</t>
  </si>
  <si>
    <t>Q2 2016</t>
  </si>
  <si>
    <t>Q3 2016</t>
  </si>
  <si>
    <t>Q4 2016</t>
  </si>
  <si>
    <t>Q1 2017</t>
  </si>
  <si>
    <t>Q2 2017</t>
  </si>
  <si>
    <t>Q4 2017</t>
  </si>
  <si>
    <t>Q1 2018</t>
  </si>
  <si>
    <t>Q2 2018</t>
  </si>
  <si>
    <t>Q3 2018</t>
  </si>
  <si>
    <t>Q3 2019</t>
  </si>
  <si>
    <t>Q4 2019</t>
  </si>
  <si>
    <t>Q2 2020</t>
  </si>
  <si>
    <t xml:space="preserve">Number of markets </t>
  </si>
  <si>
    <t>Population coverage (%)</t>
  </si>
  <si>
    <t xml:space="preserve">Number of vending machines </t>
  </si>
  <si>
    <t xml:space="preserve">Number of IRCs </t>
  </si>
  <si>
    <t>* As of period end</t>
  </si>
  <si>
    <t>Mobile, AL</t>
  </si>
  <si>
    <t>Daphne, AL</t>
  </si>
  <si>
    <t>Crestview, FL</t>
  </si>
  <si>
    <t>Pensacola, FL</t>
  </si>
  <si>
    <t>Salt Lake City, UT</t>
  </si>
  <si>
    <t>Ogden, UT</t>
  </si>
  <si>
    <t>Provo, UT</t>
  </si>
  <si>
    <t>Portland, OR</t>
  </si>
  <si>
    <t>Longview, WA</t>
  </si>
  <si>
    <t>Albany, OR</t>
  </si>
  <si>
    <t>Eugene, OR</t>
  </si>
  <si>
    <t>Salem, OR</t>
  </si>
  <si>
    <t>New Orleans, LA</t>
  </si>
  <si>
    <t>Gulfport, MS</t>
  </si>
  <si>
    <t>Houma, LA</t>
  </si>
  <si>
    <t>Hammond, LA</t>
  </si>
  <si>
    <t>Shreveport, LA</t>
  </si>
  <si>
    <t>Monroe, LA</t>
  </si>
  <si>
    <t>Texarkana, TX</t>
  </si>
  <si>
    <t>Seattle, WA</t>
  </si>
  <si>
    <t>Wenatchee, WA</t>
  </si>
  <si>
    <t>Mount Vernon, WA</t>
  </si>
  <si>
    <t>Yakima, WA</t>
  </si>
  <si>
    <t>Bellingham, WA</t>
  </si>
  <si>
    <t>Bremerton, WA</t>
  </si>
  <si>
    <t>Olympia, WA</t>
  </si>
  <si>
    <t>Q2 2021</t>
  </si>
  <si>
    <t>Wichita, KS</t>
  </si>
  <si>
    <t>Omaha, NE</t>
  </si>
  <si>
    <t>Lincoln, NE</t>
  </si>
  <si>
    <t>Reno, NV</t>
  </si>
  <si>
    <t>Carson City, NV</t>
  </si>
  <si>
    <t>Fayetteville, AR</t>
  </si>
  <si>
    <t>Fort Smith, AR</t>
  </si>
  <si>
    <t>Springfield, MO</t>
  </si>
  <si>
    <t>Joplin, MO</t>
  </si>
  <si>
    <t>Boise, ID</t>
  </si>
  <si>
    <t>Q3 2021</t>
  </si>
  <si>
    <t>Des Moines, IA</t>
  </si>
  <si>
    <t>Portland, ME</t>
  </si>
  <si>
    <t>Lewiston, ME</t>
  </si>
  <si>
    <t>Cape Girardeau, MO</t>
  </si>
  <si>
    <t>Q4 2021</t>
  </si>
  <si>
    <t>Q1 2022</t>
  </si>
  <si>
    <t>Ames, IA</t>
  </si>
  <si>
    <t>Bangor, ME</t>
  </si>
  <si>
    <t>(9)</t>
  </si>
  <si>
    <r>
      <t>12/14/2016</t>
    </r>
    <r>
      <rPr>
        <vertAlign val="superscript"/>
        <sz val="11"/>
        <color rgb="FF000000"/>
        <rFont val="Calibri"/>
        <family val="2"/>
        <scheme val="minor"/>
      </rPr>
      <t>(9)</t>
    </r>
    <r>
      <rPr>
        <sz val="11"/>
        <color rgb="FF000000"/>
        <rFont val="Calibri"/>
        <family val="2"/>
        <scheme val="minor"/>
      </rPr>
      <t xml:space="preserve">
4/13/2022</t>
    </r>
    <r>
      <rPr>
        <vertAlign val="superscript"/>
        <sz val="11"/>
        <color rgb="FF000000"/>
        <rFont val="Calibri"/>
        <family val="2"/>
        <scheme val="minor"/>
      </rPr>
      <t>(9)</t>
    </r>
  </si>
  <si>
    <t>The Houston, Texas and Spring, Texas vending machines launched on 12/14/2016 and 4/13/2022, respectively.</t>
  </si>
  <si>
    <t>Oklahoma City, OK</t>
  </si>
  <si>
    <t>Flagstaff, AZ</t>
  </si>
  <si>
    <r>
      <t>6/20/2018</t>
    </r>
    <r>
      <rPr>
        <vertAlign val="superscript"/>
        <sz val="11"/>
        <color theme="1"/>
        <rFont val="Calibri"/>
        <family val="2"/>
        <scheme val="minor"/>
      </rPr>
      <t>(10)</t>
    </r>
    <r>
      <rPr>
        <sz val="11"/>
        <color theme="1"/>
        <rFont val="Calibri"/>
        <family val="2"/>
        <scheme val="minor"/>
      </rPr>
      <t xml:space="preserve">
8/24/2022</t>
    </r>
    <r>
      <rPr>
        <vertAlign val="superscript"/>
        <sz val="11"/>
        <color theme="1"/>
        <rFont val="Calibri"/>
        <family val="2"/>
        <scheme val="minor"/>
      </rPr>
      <t>(10)</t>
    </r>
  </si>
  <si>
    <t>(10)</t>
  </si>
  <si>
    <t>The Tempe, Arizona and Glendale, Arizona vending machines launched on 6/20/2018 and 8/24/2022, respectively.</t>
  </si>
  <si>
    <t>Q2 2022</t>
  </si>
  <si>
    <t>Q3 2022</t>
  </si>
  <si>
    <t>We de-launched Cleveland, OH-1 on July 10, 2022 as part of our reduction in force.</t>
  </si>
  <si>
    <t>Cleveland, OH-1</t>
  </si>
  <si>
    <t>Inspection &amp; Reconditioning Centers - decommissions</t>
  </si>
  <si>
    <t>Corvallis, OR</t>
  </si>
  <si>
    <t>Q4 2022</t>
  </si>
  <si>
    <t>Delanco, NJ</t>
  </si>
  <si>
    <t>West Memphis, AR</t>
  </si>
  <si>
    <t>We de-launched Nashville, TN on December 31, 2022 as part of our reduction in force.</t>
  </si>
  <si>
    <r>
      <t>4/20/2017</t>
    </r>
    <r>
      <rPr>
        <vertAlign val="superscript"/>
        <sz val="11"/>
        <color rgb="FF000000"/>
        <rFont val="Calibri"/>
        <family val="2"/>
        <scheme val="minor"/>
      </rPr>
      <t>(11)</t>
    </r>
    <r>
      <rPr>
        <sz val="11"/>
        <color rgb="FF000000"/>
        <rFont val="Calibri"/>
        <family val="2"/>
        <scheme val="minor"/>
      </rPr>
      <t xml:space="preserve">
4/12/2023</t>
    </r>
    <r>
      <rPr>
        <vertAlign val="superscript"/>
        <sz val="11"/>
        <color rgb="FF000000"/>
        <rFont val="Calibri"/>
        <family val="2"/>
        <scheme val="minor"/>
      </rPr>
      <t>(11)</t>
    </r>
  </si>
  <si>
    <t>(11)</t>
  </si>
  <si>
    <t>The Frisco, Texas and Fort Worth, Texas vending machines launched on 4/20/2017 and 4/12/2023, respectively.</t>
  </si>
  <si>
    <r>
      <t>4/10/2019</t>
    </r>
    <r>
      <rPr>
        <vertAlign val="superscript"/>
        <sz val="11"/>
        <color rgb="FF000000"/>
        <rFont val="Calibri"/>
        <family val="2"/>
        <scheme val="minor"/>
      </rPr>
      <t>(12)</t>
    </r>
    <r>
      <rPr>
        <sz val="11"/>
        <color rgb="FF000000"/>
        <rFont val="Calibri"/>
        <family val="2"/>
        <scheme val="minor"/>
      </rPr>
      <t xml:space="preserve">
5/3/2023</t>
    </r>
    <r>
      <rPr>
        <vertAlign val="superscript"/>
        <sz val="11"/>
        <color rgb="FF000000"/>
        <rFont val="Calibri"/>
        <family val="2"/>
        <scheme val="minor"/>
      </rPr>
      <t>(12)</t>
    </r>
  </si>
  <si>
    <t>(12)</t>
  </si>
  <si>
    <t>The Oak Brook, Illinois and Schaumburg, Illinois vending machines launched on 4/10/2019 and 5/3/2023, respectively.</t>
  </si>
  <si>
    <t>Q2 2019 (launch) and Q4 2022 (decommission)</t>
  </si>
  <si>
    <t>Q1 2019 (launch) and 7/10/2022 (decommission)</t>
  </si>
  <si>
    <t>Q1 2023</t>
  </si>
  <si>
    <t>Q2 2023</t>
  </si>
  <si>
    <r>
      <t>1/29/2020</t>
    </r>
    <r>
      <rPr>
        <vertAlign val="superscript"/>
        <sz val="11"/>
        <color rgb="FF000000"/>
        <rFont val="Calibri"/>
        <family val="2"/>
        <scheme val="minor"/>
      </rPr>
      <t xml:space="preserve">(13)
</t>
    </r>
    <r>
      <rPr>
        <sz val="11"/>
        <color rgb="FF000000"/>
        <rFont val="Calibri"/>
        <family val="2"/>
        <scheme val="minor"/>
      </rPr>
      <t>8/16/2023</t>
    </r>
    <r>
      <rPr>
        <vertAlign val="superscript"/>
        <sz val="11"/>
        <color rgb="FF000000"/>
        <rFont val="Calibri"/>
        <family val="2"/>
        <scheme val="minor"/>
      </rPr>
      <t>(13)</t>
    </r>
  </si>
  <si>
    <t>(13)</t>
  </si>
  <si>
    <t>The Miami, Florida and Hollywood, Florida vending machines launched on 1/29/20 and 8/16/23, respectively.</t>
  </si>
  <si>
    <t>Q3 2023</t>
  </si>
  <si>
    <t>IRC Location</t>
  </si>
  <si>
    <t>Nearest Major MSA</t>
  </si>
  <si>
    <t>Winder, GA</t>
  </si>
  <si>
    <t>Blue Mound, TX</t>
  </si>
  <si>
    <t>Tolleson, AZ</t>
  </si>
  <si>
    <t>Greenfield, IN</t>
  </si>
  <si>
    <t>Concord, NC</t>
  </si>
  <si>
    <t>Heath, OH</t>
  </si>
  <si>
    <t>Haines City, FL</t>
  </si>
  <si>
    <t>Bessemer, AL</t>
  </si>
  <si>
    <t>Lorain, OH</t>
  </si>
  <si>
    <t>Tooele, UT</t>
  </si>
  <si>
    <t>Trenton, OH</t>
  </si>
  <si>
    <t>Chesterfield, VA</t>
  </si>
  <si>
    <t>Rocklin, CA</t>
  </si>
  <si>
    <r>
      <t xml:space="preserve">Estimated Annual Capacity </t>
    </r>
    <r>
      <rPr>
        <b/>
        <vertAlign val="superscript"/>
        <sz val="11"/>
        <color indexed="8"/>
        <rFont val="Calibri"/>
        <family val="2"/>
      </rPr>
      <t xml:space="preserve">(1)
</t>
    </r>
    <r>
      <rPr>
        <sz val="11"/>
        <color theme="1"/>
        <rFont val="Calibri"/>
        <family val="2"/>
        <scheme val="minor"/>
      </rPr>
      <t>(In thousands)</t>
    </r>
  </si>
  <si>
    <t>Q4 2023</t>
  </si>
  <si>
    <t>Total Annual Retail Production Capacity</t>
  </si>
  <si>
    <t>Carvana Annual Retail Production Capacity</t>
  </si>
  <si>
    <t>ADESA Annual Retail Production Capacity</t>
  </si>
  <si>
    <t>In thousands</t>
  </si>
  <si>
    <t>Q1 2024</t>
  </si>
  <si>
    <t>Q3 2024</t>
  </si>
  <si>
    <t>University Park, IL</t>
  </si>
  <si>
    <t>(14)</t>
  </si>
  <si>
    <t>The Escondido, California and Mission Valley, California vending machines launched on 3/9/2022 and 2/28/2024, respectively.</t>
  </si>
  <si>
    <r>
      <t>3/9/2022</t>
    </r>
    <r>
      <rPr>
        <vertAlign val="superscript"/>
        <sz val="11"/>
        <color theme="1"/>
        <rFont val="Calibri"/>
        <family val="2"/>
        <scheme val="minor"/>
      </rPr>
      <t>(14)</t>
    </r>
    <r>
      <rPr>
        <sz val="11"/>
        <color theme="1"/>
        <rFont val="Calibri"/>
        <family val="2"/>
        <scheme val="minor"/>
      </rPr>
      <t xml:space="preserve">
2/28/24</t>
    </r>
    <r>
      <rPr>
        <vertAlign val="superscript"/>
        <sz val="11"/>
        <color theme="1"/>
        <rFont val="Calibri"/>
        <family val="2"/>
        <scheme val="minor"/>
      </rPr>
      <t>(14)</t>
    </r>
  </si>
  <si>
    <t>Maximum Production Lanes</t>
  </si>
  <si>
    <t>Q2 2024</t>
  </si>
  <si>
    <t>Q4 2024</t>
  </si>
  <si>
    <t>&gt; 1,000</t>
  </si>
  <si>
    <t>-</t>
  </si>
  <si>
    <t>While no longer updated, this file will remain on our IR website as reference material.</t>
  </si>
  <si>
    <t>Carvana Market Launches, Population Coverage Estimates, and IRC Capacity Data File</t>
  </si>
  <si>
    <t>Beginning in Q2 2018, we updated this Excel sheet to keep investors and analysts up to date on new Market and Vending Machine launches, IRC construction and capacity, as well as a quarterly snapshot of total of population coverage and infrastructure expansion.</t>
  </si>
  <si>
    <t>As our company focus has shifted and our existing production infrastructure has had capacity for over 1 million vehicles per year at full utilization for several years now, we will no longer be updating this file on a regular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</si>
</sst>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 #,##0.00000_);_(* \(#,##0.00000\);_(* &quot;-&quot;??_);_(@_)"/>
    <numFmt numFmtId="166" formatCode="0.0"/>
    <numFmt numFmtId="167" formatCode="_(&quot;$&quot;* #,##0_);_(&quot;$&quot;* \(#,##0\);_(&quot;$&quot;* &quot;-&quot;??_);_(@_)"/>
    <numFmt numFmtId="168" formatCode="0.0%"/>
    <numFmt numFmtId="169" formatCode="#,##0.000000_);\(#,##0.000000\)"/>
  </numFmts>
  <fonts count="20" x14ac:knownFonts="1">
    <font>
      <sz val="11"/>
      <color theme="1"/>
      <name val="Calibri"/>
      <family val="2"/>
      <scheme val="minor"/>
    </font>
    <font>
      <sz val="10"/>
      <name val="Arial"/>
      <family val="2"/>
    </font>
    <font>
      <sz val="12"/>
      <name val="Times New Roman"/>
      <family val="1"/>
    </font>
    <font>
      <sz val="10"/>
      <color indexed="8"/>
      <name val="Arial"/>
      <family val="2"/>
    </font>
    <font>
      <sz val="10"/>
      <name val="Tahoma"/>
      <family val="2"/>
    </font>
    <font>
      <b/>
      <vertAlign val="superscript"/>
      <sz val="11"/>
      <name val="Calibri"/>
      <family val="2"/>
    </font>
    <font>
      <vertAlign val="superscript"/>
      <sz val="11"/>
      <color indexed="8"/>
      <name val="Calibri"/>
      <family val="2"/>
    </font>
    <font>
      <b/>
      <vertAlign val="superscript"/>
      <sz val="11"/>
      <color indexed="8"/>
      <name val="Calibri"/>
      <family val="2"/>
    </font>
    <font>
      <sz val="11"/>
      <color theme="1"/>
      <name val="Calibri"/>
      <family val="2"/>
      <scheme val="minor"/>
    </font>
    <font>
      <b/>
      <sz val="11"/>
      <color theme="0"/>
      <name val="Calibri"/>
      <family val="2"/>
      <scheme val="minor"/>
    </font>
    <font>
      <sz val="10"/>
      <color theme="1"/>
      <name val="Verdana"/>
      <family val="2"/>
    </font>
    <font>
      <sz val="11"/>
      <color rgb="FF000000"/>
      <name val="Calibri"/>
      <family val="2"/>
      <scheme val="minor"/>
    </font>
    <font>
      <b/>
      <sz val="11"/>
      <name val="Calibri"/>
      <family val="2"/>
      <scheme val="minor"/>
    </font>
    <font>
      <sz val="11"/>
      <name val="Calibri"/>
      <family val="2"/>
      <scheme val="minor"/>
    </font>
    <font>
      <sz val="10"/>
      <name val="Calibri"/>
      <family val="2"/>
      <scheme val="minor"/>
    </font>
    <font>
      <sz val="8"/>
      <name val="Calibri"/>
      <family val="2"/>
      <scheme val="minor"/>
    </font>
    <font>
      <vertAlign val="superscript"/>
      <sz val="11"/>
      <color rgb="FF000000"/>
      <name val="Calibri"/>
      <family val="2"/>
      <scheme val="minor"/>
    </font>
    <font>
      <vertAlign val="superscript"/>
      <sz val="11"/>
      <color theme="1"/>
      <name val="Calibri"/>
      <family val="2"/>
      <scheme val="minor"/>
    </font>
    <font>
      <i/>
      <sz val="10"/>
      <name val="Calibri"/>
      <family val="2"/>
      <scheme val="minor"/>
    </font>
    <font>
      <b/>
      <sz val="11"/>
      <color theme="1"/>
      <name val="Calibri"/>
      <family val="2"/>
      <scheme val="minor"/>
    </font>
  </fonts>
  <fills count="5">
    <fill>
      <patternFill patternType="none"/>
    </fill>
    <fill>
      <patternFill patternType="gray125"/>
    </fill>
    <fill>
      <patternFill patternType="solid">
        <fgColor theme="0"/>
      </patternFill>
    </fill>
    <fill>
      <patternFill patternType="solid">
        <fgColor rgb="FF00B0F0"/>
        <bgColor indexed="64"/>
      </patternFill>
    </fill>
    <fill>
      <patternFill patternType="solid">
        <fgColor theme="0" tint="-0.149998474074526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diagonal/>
    </border>
    <border>
      <left/>
      <right/>
      <top/>
      <bottom style="thin">
        <color indexed="64"/>
      </bottom>
      <diagonal/>
    </border>
  </borders>
  <cellStyleXfs count="11">
    <xf numFmtId="0" fontId="0" fillId="0" borderId="0"/>
    <xf numFmtId="49" fontId="4" fillId="2" borderId="1">
      <alignment horizontal="right"/>
      <protection locked="0"/>
    </xf>
    <xf numFmtId="43" fontId="8"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alignment vertical="top"/>
    </xf>
    <xf numFmtId="44" fontId="1" fillId="0" borderId="0" applyFont="0" applyFill="0" applyBorder="0" applyAlignment="0" applyProtection="0"/>
    <xf numFmtId="0" fontId="10" fillId="0" borderId="0"/>
    <xf numFmtId="0" fontId="1" fillId="0" borderId="0"/>
    <xf numFmtId="0" fontId="3" fillId="0" borderId="0">
      <alignment vertical="top"/>
    </xf>
    <xf numFmtId="9" fontId="1" fillId="0" borderId="0" applyFont="0" applyFill="0" applyBorder="0" applyAlignment="0" applyProtection="0"/>
    <xf numFmtId="9" fontId="8" fillId="0" borderId="0" applyFont="0" applyFill="0" applyBorder="0" applyAlignment="0" applyProtection="0"/>
  </cellStyleXfs>
  <cellXfs count="42">
    <xf numFmtId="0" fontId="0" fillId="0" borderId="0" xfId="0"/>
    <xf numFmtId="37" fontId="11" fillId="0" borderId="0" xfId="0" quotePrefix="1" applyNumberFormat="1" applyFont="1"/>
    <xf numFmtId="0" fontId="9" fillId="0" borderId="0" xfId="0" applyFont="1" applyAlignment="1">
      <alignment horizontal="centerContinuous"/>
    </xf>
    <xf numFmtId="0" fontId="12" fillId="0" borderId="0" xfId="0" applyFont="1" applyAlignment="1">
      <alignment horizontal="center" wrapText="1"/>
    </xf>
    <xf numFmtId="14" fontId="13" fillId="0" borderId="0" xfId="0" applyNumberFormat="1" applyFont="1"/>
    <xf numFmtId="1" fontId="11" fillId="0" borderId="0" xfId="0" applyNumberFormat="1" applyFont="1" applyAlignment="1">
      <alignment horizontal="left"/>
    </xf>
    <xf numFmtId="37" fontId="13" fillId="0" borderId="0" xfId="0" quotePrefix="1" applyNumberFormat="1" applyFont="1"/>
    <xf numFmtId="14" fontId="11" fillId="0" borderId="0" xfId="0" applyNumberFormat="1" applyFont="1"/>
    <xf numFmtId="0" fontId="9" fillId="3" borderId="0" xfId="0" applyFont="1" applyFill="1" applyAlignment="1">
      <alignment horizontal="centerContinuous"/>
    </xf>
    <xf numFmtId="165" fontId="11" fillId="0" borderId="0" xfId="2" quotePrefix="1" applyNumberFormat="1" applyFont="1"/>
    <xf numFmtId="14" fontId="0" fillId="0" borderId="0" xfId="0" applyNumberFormat="1"/>
    <xf numFmtId="164" fontId="8" fillId="0" borderId="0" xfId="2" applyNumberFormat="1" applyFont="1" applyFill="1"/>
    <xf numFmtId="14" fontId="0" fillId="0" borderId="0" xfId="0" applyNumberFormat="1" applyAlignment="1">
      <alignment horizontal="right"/>
    </xf>
    <xf numFmtId="43" fontId="8" fillId="0" borderId="0" xfId="2" applyFont="1" applyFill="1" applyAlignment="1">
      <alignment horizontal="right"/>
    </xf>
    <xf numFmtId="164" fontId="8" fillId="0" borderId="0" xfId="2" applyNumberFormat="1" applyFont="1"/>
    <xf numFmtId="0" fontId="0" fillId="0" borderId="0" xfId="0" quotePrefix="1"/>
    <xf numFmtId="0" fontId="8" fillId="0" borderId="0" xfId="6" applyFont="1"/>
    <xf numFmtId="164" fontId="8" fillId="0" borderId="0" xfId="2" applyNumberFormat="1" applyFont="1" applyFill="1" applyBorder="1"/>
    <xf numFmtId="164" fontId="11" fillId="0" borderId="0" xfId="2" quotePrefix="1" applyNumberFormat="1" applyFont="1"/>
    <xf numFmtId="1" fontId="11" fillId="0" borderId="0" xfId="0" applyNumberFormat="1" applyFont="1" applyAlignment="1">
      <alignment horizontal="right"/>
    </xf>
    <xf numFmtId="166" fontId="11" fillId="0" borderId="0" xfId="0" applyNumberFormat="1" applyFont="1" applyAlignment="1">
      <alignment horizontal="right"/>
    </xf>
    <xf numFmtId="14" fontId="0" fillId="0" borderId="0" xfId="0" applyNumberFormat="1" applyAlignment="1">
      <alignment horizontal="right" wrapText="1"/>
    </xf>
    <xf numFmtId="14" fontId="0" fillId="0" borderId="0" xfId="0" applyNumberFormat="1" applyAlignment="1">
      <alignment wrapText="1"/>
    </xf>
    <xf numFmtId="164" fontId="11" fillId="0" borderId="0" xfId="2" applyNumberFormat="1" applyFont="1" applyFill="1"/>
    <xf numFmtId="17" fontId="9" fillId="3" borderId="0" xfId="0" quotePrefix="1" applyNumberFormat="1" applyFont="1" applyFill="1" applyAlignment="1">
      <alignment horizontal="center"/>
    </xf>
    <xf numFmtId="167" fontId="14" fillId="0" borderId="0" xfId="5" applyNumberFormat="1" applyFont="1" applyFill="1" applyBorder="1" applyAlignment="1">
      <alignment horizontal="left"/>
    </xf>
    <xf numFmtId="168" fontId="0" fillId="0" borderId="0" xfId="10" applyNumberFormat="1" applyFont="1"/>
    <xf numFmtId="169" fontId="13" fillId="0" borderId="0" xfId="0" quotePrefix="1" applyNumberFormat="1" applyFont="1"/>
    <xf numFmtId="14" fontId="11" fillId="0" borderId="0" xfId="0" quotePrefix="1" applyNumberFormat="1" applyFont="1"/>
    <xf numFmtId="14" fontId="11" fillId="0" borderId="0" xfId="0" applyNumberFormat="1" applyFont="1" applyAlignment="1">
      <alignment horizontal="right" wrapText="1"/>
    </xf>
    <xf numFmtId="17" fontId="9" fillId="3" borderId="0" xfId="0" applyNumberFormat="1" applyFont="1" applyFill="1" applyAlignment="1">
      <alignment horizontal="center"/>
    </xf>
    <xf numFmtId="14" fontId="0" fillId="0" borderId="0" xfId="0" applyNumberFormat="1" applyAlignment="1">
      <alignment horizontal="left"/>
    </xf>
    <xf numFmtId="167" fontId="18" fillId="0" borderId="0" xfId="5" applyNumberFormat="1" applyFont="1" applyFill="1" applyBorder="1" applyAlignment="1">
      <alignment horizontal="left"/>
    </xf>
    <xf numFmtId="0" fontId="13" fillId="0" borderId="0" xfId="0" applyFont="1"/>
    <xf numFmtId="164" fontId="13" fillId="0" borderId="0" xfId="2" applyNumberFormat="1" applyFont="1"/>
    <xf numFmtId="164" fontId="13" fillId="0" borderId="2" xfId="2" applyNumberFormat="1" applyFont="1" applyBorder="1"/>
    <xf numFmtId="168" fontId="0" fillId="0" borderId="0" xfId="10" applyNumberFormat="1" applyFont="1" applyFill="1"/>
    <xf numFmtId="164" fontId="13" fillId="0" borderId="2" xfId="2" applyNumberFormat="1" applyFont="1" applyBorder="1" applyAlignment="1">
      <alignment horizontal="right"/>
    </xf>
    <xf numFmtId="0" fontId="0" fillId="0" borderId="0" xfId="0" applyAlignment="1">
      <alignment wrapText="1"/>
    </xf>
    <xf numFmtId="0" fontId="19" fillId="0" borderId="3" xfId="0" applyFont="1" applyBorder="1" applyAlignment="1">
      <alignment wrapText="1"/>
    </xf>
    <xf numFmtId="0" fontId="0" fillId="4" borderId="0" xfId="0" applyFill="1" applyAlignment="1">
      <alignment horizontal="center"/>
    </xf>
    <xf numFmtId="0" fontId="13" fillId="0" borderId="0" xfId="0" applyFont="1" applyAlignment="1">
      <alignment wrapText="1"/>
    </xf>
  </cellXfs>
  <cellStyles count="11">
    <cellStyle name="APPS_FormEntry_rightaligned" xfId="1" xr:uid="{00000000-0005-0000-0000-000000000000}"/>
    <cellStyle name="Comma" xfId="2" builtinId="3"/>
    <cellStyle name="Comma 2" xfId="3" xr:uid="{00000000-0005-0000-0000-000002000000}"/>
    <cellStyle name="Comma 2 2" xfId="4" xr:uid="{00000000-0005-0000-0000-000003000000}"/>
    <cellStyle name="Currency 2" xfId="5" xr:uid="{00000000-0005-0000-0000-000004000000}"/>
    <cellStyle name="Normal" xfId="0" builtinId="0"/>
    <cellStyle name="Normal 2" xfId="6" xr:uid="{00000000-0005-0000-0000-000006000000}"/>
    <cellStyle name="Normal 2 2" xfId="7" xr:uid="{00000000-0005-0000-0000-000007000000}"/>
    <cellStyle name="Normal 2 2 2" xfId="8" xr:uid="{00000000-0005-0000-0000-000008000000}"/>
    <cellStyle name="Percent" xfId="10" builtinId="5"/>
    <cellStyle name="Percent 2" xfId="9"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41</xdr:col>
      <xdr:colOff>388620</xdr:colOff>
      <xdr:row>10</xdr:row>
      <xdr:rowOff>114300</xdr:rowOff>
    </xdr:from>
    <xdr:to>
      <xdr:col>46</xdr:col>
      <xdr:colOff>601980</xdr:colOff>
      <xdr:row>15</xdr:row>
      <xdr:rowOff>83820</xdr:rowOff>
    </xdr:to>
    <xdr:sp macro="" textlink="">
      <xdr:nvSpPr>
        <xdr:cNvPr id="2" name="TextBox 1">
          <a:extLst>
            <a:ext uri="{FF2B5EF4-FFF2-40B4-BE49-F238E27FC236}">
              <a16:creationId xmlns:a16="http://schemas.microsoft.com/office/drawing/2014/main" id="{7DD9DB66-E019-9138-633D-52A70BF52682}"/>
            </a:ext>
          </a:extLst>
        </xdr:cNvPr>
        <xdr:cNvSpPr txBox="1"/>
      </xdr:nvSpPr>
      <xdr:spPr>
        <a:xfrm>
          <a:off x="27881580" y="1943100"/>
          <a:ext cx="3352800" cy="8839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a:t>Note:</a:t>
          </a:r>
          <a:r>
            <a:rPr lang="en-US" sz="1100" b="1" baseline="0"/>
            <a:t> </a:t>
          </a:r>
          <a:r>
            <a:rPr lang="en-US" sz="1100" baseline="0"/>
            <a:t>Starting in Q3 2024, we began to describe our existing IRCs and auction locations as having, collectively, capacity to inspect and recondition more than 1 million vehicles per year at full utilization.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ial%20Reporting\Monthly%20Financials_DAX\Financials%202015\Financials%20December%202015\Continuing%20Operations%20-%20Carvana%20Group%20Financial%20Stmts%20-%20Dec%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Variances"/>
      <sheetName val="IS Trend"/>
      <sheetName val="IS Segments"/>
      <sheetName val="IS Segments QTD"/>
      <sheetName val="IS Segments YTD"/>
      <sheetName val="Statutory"/>
      <sheetName val="Statutory QTD"/>
      <sheetName val="Statutory YTD"/>
      <sheetName val="IS Budget Trend"/>
      <sheetName val="IS Budget Segments"/>
      <sheetName val="IS Budget Segments YTD"/>
      <sheetName val="IS GAAP"/>
      <sheetName val="BS GAAP"/>
      <sheetName val="BS Trend"/>
      <sheetName val="BS Segments"/>
      <sheetName val="Statutory BS"/>
      <sheetName val="Reg_Data"/>
      <sheetName val="Budget_Data"/>
      <sheetName val="Data"/>
      <sheetName val="Input"/>
    </sheetNames>
    <sheetDataSet>
      <sheetData sheetId="0"/>
      <sheetData sheetId="1"/>
      <sheetData sheetId="2">
        <row r="27">
          <cell r="A27">
            <v>400040</v>
          </cell>
          <cell r="B27">
            <v>40029</v>
          </cell>
          <cell r="C27">
            <v>0</v>
          </cell>
          <cell r="D27" t="str">
            <v>Rspm - Vehicle Revenue</v>
          </cell>
          <cell r="F27">
            <v>0</v>
          </cell>
          <cell r="G27">
            <v>0</v>
          </cell>
          <cell r="H27">
            <v>0</v>
          </cell>
          <cell r="I27">
            <v>0</v>
          </cell>
          <cell r="J27">
            <v>0</v>
          </cell>
          <cell r="K27">
            <v>3742921.38</v>
          </cell>
          <cell r="L27">
            <v>0</v>
          </cell>
          <cell r="M27">
            <v>0</v>
          </cell>
          <cell r="N27">
            <v>3742921.38</v>
          </cell>
          <cell r="O27">
            <v>0</v>
          </cell>
          <cell r="P27">
            <v>0</v>
          </cell>
        </row>
        <row r="45">
          <cell r="A45">
            <v>430060</v>
          </cell>
          <cell r="B45">
            <v>40120</v>
          </cell>
          <cell r="C45">
            <v>0</v>
          </cell>
          <cell r="D45" t="str">
            <v>Document Fees Income</v>
          </cell>
          <cell r="F45">
            <v>0</v>
          </cell>
          <cell r="G45">
            <v>0</v>
          </cell>
          <cell r="H45">
            <v>0</v>
          </cell>
          <cell r="I45">
            <v>0</v>
          </cell>
          <cell r="J45">
            <v>0</v>
          </cell>
          <cell r="K45">
            <v>0</v>
          </cell>
          <cell r="L45">
            <v>0</v>
          </cell>
          <cell r="M45">
            <v>0</v>
          </cell>
          <cell r="N45">
            <v>0</v>
          </cell>
          <cell r="O45">
            <v>0</v>
          </cell>
          <cell r="P45">
            <v>0</v>
          </cell>
        </row>
        <row r="47">
          <cell r="A47">
            <v>430120</v>
          </cell>
          <cell r="B47">
            <v>61510</v>
          </cell>
          <cell r="C47">
            <v>0</v>
          </cell>
          <cell r="D47" t="str">
            <v>Loss On Loan Sale</v>
          </cell>
          <cell r="E47">
            <v>0</v>
          </cell>
          <cell r="F47">
            <v>0</v>
          </cell>
          <cell r="G47">
            <v>0</v>
          </cell>
          <cell r="H47">
            <v>0</v>
          </cell>
          <cell r="I47">
            <v>0</v>
          </cell>
          <cell r="J47">
            <v>0</v>
          </cell>
          <cell r="K47">
            <v>0</v>
          </cell>
          <cell r="L47">
            <v>0</v>
          </cell>
          <cell r="M47">
            <v>0</v>
          </cell>
          <cell r="N47">
            <v>0</v>
          </cell>
          <cell r="O47">
            <v>0</v>
          </cell>
          <cell r="P47">
            <v>0</v>
          </cell>
        </row>
        <row r="53">
          <cell r="A53">
            <v>500010</v>
          </cell>
          <cell r="B53">
            <v>50020</v>
          </cell>
          <cell r="C53">
            <v>0</v>
          </cell>
          <cell r="D53" t="str">
            <v>Direct Costs</v>
          </cell>
          <cell r="E53">
            <v>0</v>
          </cell>
          <cell r="F53">
            <v>0</v>
          </cell>
          <cell r="G53">
            <v>0</v>
          </cell>
          <cell r="H53">
            <v>0</v>
          </cell>
          <cell r="I53">
            <v>0</v>
          </cell>
          <cell r="J53">
            <v>0</v>
          </cell>
          <cell r="K53">
            <v>16980621.399999999</v>
          </cell>
          <cell r="L53">
            <v>0</v>
          </cell>
          <cell r="M53">
            <v>0</v>
          </cell>
          <cell r="N53">
            <v>16980621.399999999</v>
          </cell>
          <cell r="O53">
            <v>0</v>
          </cell>
          <cell r="P53">
            <v>0</v>
          </cell>
        </row>
        <row r="70">
          <cell r="A70">
            <v>510250</v>
          </cell>
          <cell r="B70">
            <v>60569</v>
          </cell>
          <cell r="C70">
            <v>0</v>
          </cell>
          <cell r="D70" t="str">
            <v>Transport - Ic To Auction</v>
          </cell>
          <cell r="E70">
            <v>0</v>
          </cell>
          <cell r="F70">
            <v>0</v>
          </cell>
          <cell r="G70">
            <v>0</v>
          </cell>
          <cell r="H70">
            <v>0</v>
          </cell>
          <cell r="I70">
            <v>0</v>
          </cell>
          <cell r="J70">
            <v>0</v>
          </cell>
          <cell r="K70">
            <v>0</v>
          </cell>
          <cell r="L70">
            <v>0</v>
          </cell>
          <cell r="M70">
            <v>0</v>
          </cell>
          <cell r="N70">
            <v>0</v>
          </cell>
          <cell r="O70">
            <v>0</v>
          </cell>
          <cell r="P70">
            <v>0</v>
          </cell>
        </row>
        <row r="77">
          <cell r="A77">
            <v>540030</v>
          </cell>
          <cell r="B77">
            <v>50062</v>
          </cell>
          <cell r="C77">
            <v>0</v>
          </cell>
          <cell r="D77" t="str">
            <v>Gap Claims</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row>
        <row r="89">
          <cell r="A89">
            <v>520080</v>
          </cell>
          <cell r="B89">
            <v>60478</v>
          </cell>
          <cell r="C89">
            <v>0</v>
          </cell>
          <cell r="D89" t="str">
            <v>Clip Premium Tax</v>
          </cell>
          <cell r="E89">
            <v>0</v>
          </cell>
          <cell r="F89">
            <v>0</v>
          </cell>
          <cell r="G89">
            <v>0</v>
          </cell>
          <cell r="H89">
            <v>0</v>
          </cell>
          <cell r="I89">
            <v>0</v>
          </cell>
          <cell r="J89">
            <v>0</v>
          </cell>
          <cell r="K89">
            <v>0</v>
          </cell>
          <cell r="L89">
            <v>0</v>
          </cell>
          <cell r="M89">
            <v>0</v>
          </cell>
          <cell r="N89">
            <v>0</v>
          </cell>
          <cell r="O89">
            <v>0</v>
          </cell>
          <cell r="P89">
            <v>0</v>
          </cell>
        </row>
        <row r="110">
          <cell r="A110">
            <v>520460</v>
          </cell>
          <cell r="B110">
            <v>60567</v>
          </cell>
          <cell r="C110">
            <v>0</v>
          </cell>
          <cell r="D110" t="str">
            <v>Drivecare Roadsde Assist Exp</v>
          </cell>
          <cell r="E110">
            <v>0</v>
          </cell>
          <cell r="F110">
            <v>0</v>
          </cell>
          <cell r="G110">
            <v>0</v>
          </cell>
          <cell r="H110">
            <v>0</v>
          </cell>
          <cell r="I110">
            <v>0</v>
          </cell>
          <cell r="J110">
            <v>0</v>
          </cell>
          <cell r="K110">
            <v>0</v>
          </cell>
          <cell r="L110">
            <v>0</v>
          </cell>
          <cell r="M110">
            <v>0</v>
          </cell>
          <cell r="N110">
            <v>0</v>
          </cell>
          <cell r="O110">
            <v>0</v>
          </cell>
          <cell r="P110">
            <v>0</v>
          </cell>
        </row>
        <row r="112">
          <cell r="A112">
            <v>520420</v>
          </cell>
          <cell r="B112">
            <v>60554</v>
          </cell>
          <cell r="C112">
            <v>0</v>
          </cell>
          <cell r="D112" t="str">
            <v>Drivecare Roadside Admin Exp</v>
          </cell>
          <cell r="E112">
            <v>0</v>
          </cell>
          <cell r="F112">
            <v>0</v>
          </cell>
          <cell r="G112">
            <v>0</v>
          </cell>
          <cell r="H112">
            <v>0</v>
          </cell>
          <cell r="I112">
            <v>0</v>
          </cell>
          <cell r="J112">
            <v>0</v>
          </cell>
          <cell r="K112">
            <v>0</v>
          </cell>
          <cell r="L112">
            <v>0</v>
          </cell>
          <cell r="M112">
            <v>0</v>
          </cell>
          <cell r="N112">
            <v>0</v>
          </cell>
          <cell r="O112">
            <v>0</v>
          </cell>
          <cell r="P112">
            <v>0</v>
          </cell>
        </row>
        <row r="131">
          <cell r="A131">
            <v>530090</v>
          </cell>
          <cell r="B131">
            <v>50037</v>
          </cell>
          <cell r="C131">
            <v>0</v>
          </cell>
          <cell r="D131" t="str">
            <v>Wholesale Costs - Lt Rpr Kicks</v>
          </cell>
          <cell r="E131">
            <v>0</v>
          </cell>
          <cell r="F131">
            <v>0</v>
          </cell>
          <cell r="G131">
            <v>0</v>
          </cell>
          <cell r="H131">
            <v>0</v>
          </cell>
          <cell r="I131">
            <v>0</v>
          </cell>
          <cell r="J131">
            <v>0</v>
          </cell>
          <cell r="K131">
            <v>54525.279999999999</v>
          </cell>
          <cell r="L131">
            <v>0</v>
          </cell>
          <cell r="M131">
            <v>0</v>
          </cell>
          <cell r="N131">
            <v>54525.279999999999</v>
          </cell>
          <cell r="O131">
            <v>0</v>
          </cell>
          <cell r="P131">
            <v>0</v>
          </cell>
          <cell r="Q131">
            <v>0</v>
          </cell>
          <cell r="R131">
            <v>0</v>
          </cell>
          <cell r="S131">
            <v>0</v>
          </cell>
          <cell r="T131">
            <v>0</v>
          </cell>
        </row>
        <row r="135">
          <cell r="C135">
            <v>0</v>
          </cell>
          <cell r="D135" t="str">
            <v>Wholesale loss (gain)</v>
          </cell>
          <cell r="E135">
            <v>0</v>
          </cell>
          <cell r="F135">
            <v>0</v>
          </cell>
          <cell r="G135">
            <v>0</v>
          </cell>
          <cell r="H135">
            <v>0</v>
          </cell>
          <cell r="I135">
            <v>0</v>
          </cell>
          <cell r="J135">
            <v>0</v>
          </cell>
          <cell r="K135">
            <v>3735011.48</v>
          </cell>
          <cell r="L135">
            <v>0</v>
          </cell>
          <cell r="M135">
            <v>0</v>
          </cell>
          <cell r="N135">
            <v>3735011.48</v>
          </cell>
          <cell r="O135">
            <v>0</v>
          </cell>
          <cell r="P135">
            <v>0</v>
          </cell>
        </row>
        <row r="145">
          <cell r="A145">
            <v>0</v>
          </cell>
          <cell r="B145">
            <v>0</v>
          </cell>
          <cell r="C145" t="str">
            <v>Underabsorbed IC Operating Expenses</v>
          </cell>
          <cell r="D145">
            <v>0</v>
          </cell>
          <cell r="E145">
            <v>0</v>
          </cell>
          <cell r="F145">
            <v>0</v>
          </cell>
          <cell r="G145">
            <v>0</v>
          </cell>
          <cell r="H145">
            <v>0</v>
          </cell>
          <cell r="I145">
            <v>0</v>
          </cell>
          <cell r="J145">
            <v>0</v>
          </cell>
          <cell r="K145">
            <v>0</v>
          </cell>
          <cell r="L145">
            <v>0</v>
          </cell>
          <cell r="M145">
            <v>0</v>
          </cell>
          <cell r="N145">
            <v>0</v>
          </cell>
          <cell r="O145">
            <v>0</v>
          </cell>
          <cell r="P145">
            <v>0</v>
          </cell>
        </row>
        <row r="147">
          <cell r="C147">
            <v>0</v>
          </cell>
          <cell r="D147" t="str">
            <v>Underabsorbed IC Operating Expenses</v>
          </cell>
          <cell r="F147">
            <v>0</v>
          </cell>
          <cell r="G147">
            <v>0</v>
          </cell>
          <cell r="H147">
            <v>0</v>
          </cell>
          <cell r="I147">
            <v>0</v>
          </cell>
          <cell r="J147">
            <v>0</v>
          </cell>
          <cell r="K147">
            <v>-889227</v>
          </cell>
          <cell r="L147">
            <v>0</v>
          </cell>
          <cell r="M147">
            <v>0</v>
          </cell>
          <cell r="N147">
            <v>-889227</v>
          </cell>
          <cell r="O147">
            <v>0</v>
          </cell>
          <cell r="P147">
            <v>0</v>
          </cell>
        </row>
        <row r="155">
          <cell r="A155">
            <v>680020</v>
          </cell>
          <cell r="B155">
            <v>40039</v>
          </cell>
          <cell r="C155">
            <v>0</v>
          </cell>
          <cell r="D155" t="str">
            <v>Modified Blm Contra</v>
          </cell>
          <cell r="F155">
            <v>0</v>
          </cell>
          <cell r="G155">
            <v>0</v>
          </cell>
          <cell r="H155">
            <v>0</v>
          </cell>
          <cell r="I155">
            <v>0</v>
          </cell>
          <cell r="J155">
            <v>0</v>
          </cell>
          <cell r="K155">
            <v>0</v>
          </cell>
          <cell r="L155">
            <v>0</v>
          </cell>
          <cell r="M155">
            <v>0</v>
          </cell>
          <cell r="N155">
            <v>0</v>
          </cell>
          <cell r="O155">
            <v>0</v>
          </cell>
          <cell r="P155">
            <v>0</v>
          </cell>
        </row>
        <row r="157">
          <cell r="A157">
            <v>680030</v>
          </cell>
          <cell r="B157">
            <v>40060</v>
          </cell>
          <cell r="C157">
            <v>0</v>
          </cell>
          <cell r="D157" t="str">
            <v>Provision For Losses</v>
          </cell>
          <cell r="F157">
            <v>0</v>
          </cell>
          <cell r="G157">
            <v>0</v>
          </cell>
          <cell r="H157">
            <v>0</v>
          </cell>
          <cell r="I157">
            <v>0</v>
          </cell>
          <cell r="J157">
            <v>0</v>
          </cell>
          <cell r="K157">
            <v>0</v>
          </cell>
          <cell r="L157">
            <v>0</v>
          </cell>
          <cell r="M157">
            <v>0</v>
          </cell>
          <cell r="N157">
            <v>0</v>
          </cell>
          <cell r="O157">
            <v>0</v>
          </cell>
          <cell r="P157">
            <v>0</v>
          </cell>
        </row>
        <row r="188">
          <cell r="A188">
            <v>800080</v>
          </cell>
          <cell r="B188">
            <v>61684</v>
          </cell>
          <cell r="C188">
            <v>0</v>
          </cell>
          <cell r="D188" t="str">
            <v>Dt Whse Ii Term Res - Int Exp</v>
          </cell>
          <cell r="E188">
            <v>0</v>
          </cell>
          <cell r="F188">
            <v>0</v>
          </cell>
          <cell r="G188">
            <v>0</v>
          </cell>
          <cell r="H188">
            <v>0</v>
          </cell>
          <cell r="I188">
            <v>0</v>
          </cell>
          <cell r="J188">
            <v>0</v>
          </cell>
          <cell r="K188">
            <v>0</v>
          </cell>
          <cell r="L188">
            <v>0</v>
          </cell>
          <cell r="M188">
            <v>0</v>
          </cell>
          <cell r="N188">
            <v>0</v>
          </cell>
          <cell r="O188">
            <v>0</v>
          </cell>
          <cell r="P188">
            <v>0</v>
          </cell>
        </row>
        <row r="614">
          <cell r="A614">
            <v>0</v>
          </cell>
          <cell r="B614">
            <v>0</v>
          </cell>
          <cell r="C614">
            <v>0</v>
          </cell>
          <cell r="D614" t="str">
            <v>Miscellaneous Fees</v>
          </cell>
          <cell r="E614">
            <v>0</v>
          </cell>
          <cell r="F614">
            <v>0</v>
          </cell>
          <cell r="G614">
            <v>0</v>
          </cell>
          <cell r="H614">
            <v>0</v>
          </cell>
          <cell r="I614">
            <v>0</v>
          </cell>
          <cell r="J614">
            <v>0</v>
          </cell>
          <cell r="K614">
            <v>8436.0999999999985</v>
          </cell>
          <cell r="L614">
            <v>0</v>
          </cell>
          <cell r="M614">
            <v>0</v>
          </cell>
          <cell r="N614">
            <v>8436.0999999999985</v>
          </cell>
          <cell r="O614">
            <v>0</v>
          </cell>
          <cell r="P614">
            <v>-54745.18</v>
          </cell>
        </row>
        <row r="648">
          <cell r="A648">
            <v>810110</v>
          </cell>
          <cell r="B648">
            <v>61642</v>
          </cell>
          <cell r="D648" t="str">
            <v>Inventory Line-Non Use Fee</v>
          </cell>
          <cell r="E648">
            <v>0</v>
          </cell>
          <cell r="F648">
            <v>0</v>
          </cell>
          <cell r="G648">
            <v>0</v>
          </cell>
          <cell r="H648">
            <v>0</v>
          </cell>
          <cell r="I648">
            <v>0</v>
          </cell>
          <cell r="J648">
            <v>0</v>
          </cell>
          <cell r="K648">
            <v>0</v>
          </cell>
          <cell r="L648">
            <v>0</v>
          </cell>
          <cell r="M648">
            <v>0</v>
          </cell>
          <cell r="N648">
            <v>0</v>
          </cell>
          <cell r="O648">
            <v>0</v>
          </cell>
          <cell r="P64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B3F-EB81-43E9-BC82-B645B6CA3FBC}">
  <dimension ref="B4:B10"/>
  <sheetViews>
    <sheetView showGridLines="0" tabSelected="1" workbookViewId="0">
      <selection activeCell="B13" sqref="B13"/>
    </sheetView>
  </sheetViews>
  <sheetFormatPr defaultRowHeight="14.4" x14ac:dyDescent="0.3"/>
  <cols>
    <col min="2" max="2" width="111.109375" style="38" customWidth="1"/>
  </cols>
  <sheetData>
    <row r="4" spans="2:2" x14ac:dyDescent="0.3">
      <c r="B4" s="39" t="s">
        <v>454</v>
      </c>
    </row>
    <row r="6" spans="2:2" ht="25.8" customHeight="1" x14ac:dyDescent="0.3">
      <c r="B6" s="41" t="s">
        <v>455</v>
      </c>
    </row>
    <row r="8" spans="2:2" ht="28.8" x14ac:dyDescent="0.3">
      <c r="B8" s="38" t="s">
        <v>456</v>
      </c>
    </row>
    <row r="10" spans="2:2" x14ac:dyDescent="0.3">
      <c r="B10" s="38" t="s">
        <v>453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rgb="FF00B0F0"/>
    <pageSetUpPr fitToPage="1"/>
  </sheetPr>
  <dimension ref="A1:I341"/>
  <sheetViews>
    <sheetView zoomScale="90" zoomScaleNormal="90" workbookViewId="0">
      <pane xSplit="9" ySplit="2" topLeftCell="J3" activePane="bottomRight" state="frozen"/>
      <selection activeCell="AV20" sqref="AV20"/>
      <selection pane="topRight" activeCell="AV20" sqref="AV20"/>
      <selection pane="bottomLeft" activeCell="AV20" sqref="AV20"/>
      <selection pane="bottomRight" activeCell="N16" sqref="N16"/>
    </sheetView>
  </sheetViews>
  <sheetFormatPr defaultColWidth="9.109375" defaultRowHeight="14.4" x14ac:dyDescent="0.3"/>
  <cols>
    <col min="1" max="1" width="4.44140625" bestFit="1" customWidth="1"/>
    <col min="2" max="2" width="8.33203125" customWidth="1"/>
    <col min="3" max="3" width="30.109375" customWidth="1"/>
    <col min="4" max="5" width="19.5546875" customWidth="1"/>
    <col min="6" max="6" width="23.6640625" customWidth="1"/>
    <col min="7" max="7" width="19.5546875" customWidth="1"/>
    <col min="8" max="8" width="23" customWidth="1"/>
    <col min="9" max="9" width="2.6640625" customWidth="1"/>
  </cols>
  <sheetData>
    <row r="1" spans="1:9" x14ac:dyDescent="0.3">
      <c r="A1" s="8" t="s">
        <v>55</v>
      </c>
      <c r="B1" s="8"/>
      <c r="C1" s="8"/>
      <c r="D1" s="8"/>
      <c r="E1" s="8"/>
      <c r="F1" s="8"/>
      <c r="G1" s="8"/>
      <c r="H1" s="8"/>
      <c r="I1" s="2"/>
    </row>
    <row r="2" spans="1:9" ht="30.6" x14ac:dyDescent="0.3">
      <c r="A2" s="3" t="s">
        <v>53</v>
      </c>
      <c r="B2" s="3" t="s">
        <v>44</v>
      </c>
      <c r="C2" s="3" t="s">
        <v>49</v>
      </c>
      <c r="D2" s="3" t="s">
        <v>62</v>
      </c>
      <c r="E2" s="3" t="s">
        <v>76</v>
      </c>
      <c r="F2" s="3" t="s">
        <v>77</v>
      </c>
      <c r="G2" s="3" t="s">
        <v>60</v>
      </c>
      <c r="H2" s="3" t="s">
        <v>61</v>
      </c>
      <c r="I2" s="3"/>
    </row>
    <row r="3" spans="1:9" ht="34.5" customHeight="1" x14ac:dyDescent="0.3">
      <c r="A3" s="5">
        <v>1</v>
      </c>
      <c r="B3" s="5">
        <v>2013</v>
      </c>
      <c r="C3" t="s">
        <v>12</v>
      </c>
      <c r="D3" s="10">
        <v>41295</v>
      </c>
      <c r="E3" s="11">
        <v>5710795</v>
      </c>
      <c r="F3" s="1">
        <v>680069.66403305193</v>
      </c>
      <c r="G3" s="22" t="s">
        <v>304</v>
      </c>
      <c r="H3" s="21" t="s">
        <v>306</v>
      </c>
    </row>
    <row r="4" spans="1:9" x14ac:dyDescent="0.3">
      <c r="A4" s="5">
        <v>2</v>
      </c>
      <c r="B4" s="5">
        <v>2014</v>
      </c>
      <c r="C4" t="s">
        <v>17</v>
      </c>
      <c r="D4" s="7">
        <v>41779</v>
      </c>
      <c r="E4" s="6">
        <v>1830345</v>
      </c>
      <c r="F4" s="1">
        <v>217966.51941009553</v>
      </c>
      <c r="G4" s="7" t="s">
        <v>51</v>
      </c>
      <c r="H4" s="7">
        <v>42320</v>
      </c>
      <c r="I4" s="1"/>
    </row>
    <row r="5" spans="1:9" x14ac:dyDescent="0.3">
      <c r="A5" s="5">
        <v>3</v>
      </c>
      <c r="B5" s="5">
        <v>2014</v>
      </c>
      <c r="C5" t="s">
        <v>5</v>
      </c>
      <c r="D5" s="7">
        <v>41883</v>
      </c>
      <c r="E5" s="6">
        <v>2426363</v>
      </c>
      <c r="F5" s="1">
        <v>288943.28552018205</v>
      </c>
      <c r="G5" s="7" t="s">
        <v>51</v>
      </c>
      <c r="H5" s="7">
        <v>43229</v>
      </c>
      <c r="I5" s="1"/>
    </row>
    <row r="6" spans="1:9" x14ac:dyDescent="0.3">
      <c r="A6" s="5">
        <v>4</v>
      </c>
      <c r="B6" s="5">
        <v>2015</v>
      </c>
      <c r="C6" t="s">
        <v>34</v>
      </c>
      <c r="D6" s="7">
        <v>42072</v>
      </c>
      <c r="E6" s="6">
        <v>1145647</v>
      </c>
      <c r="F6" s="1">
        <v>136429.30106762261</v>
      </c>
      <c r="G6" s="7" t="s">
        <v>54</v>
      </c>
      <c r="H6" s="7">
        <v>43152</v>
      </c>
      <c r="I6" s="1"/>
    </row>
    <row r="7" spans="1:9" ht="32.4" x14ac:dyDescent="0.3">
      <c r="A7" s="5">
        <v>5</v>
      </c>
      <c r="B7" s="5">
        <v>2015</v>
      </c>
      <c r="C7" t="s">
        <v>9</v>
      </c>
      <c r="D7" s="7">
        <v>42131</v>
      </c>
      <c r="E7" s="6">
        <v>7102796</v>
      </c>
      <c r="F7" s="1">
        <v>845836.01572378364</v>
      </c>
      <c r="G7" s="7" t="s">
        <v>173</v>
      </c>
      <c r="H7" s="29" t="s">
        <v>407</v>
      </c>
    </row>
    <row r="8" spans="1:9" ht="32.4" x14ac:dyDescent="0.3">
      <c r="A8" s="5">
        <v>6</v>
      </c>
      <c r="B8" s="5">
        <v>2015</v>
      </c>
      <c r="C8" t="s">
        <v>10</v>
      </c>
      <c r="D8" s="7">
        <v>42289</v>
      </c>
      <c r="E8" s="6">
        <v>6656947</v>
      </c>
      <c r="F8" s="1">
        <v>792742.11555060779</v>
      </c>
      <c r="G8" s="7" t="s">
        <v>173</v>
      </c>
      <c r="H8" s="29" t="s">
        <v>390</v>
      </c>
    </row>
    <row r="9" spans="1:9" x14ac:dyDescent="0.3">
      <c r="A9" s="5">
        <v>7</v>
      </c>
      <c r="B9" s="5">
        <v>2015</v>
      </c>
      <c r="C9" t="s">
        <v>7</v>
      </c>
      <c r="D9" s="7">
        <v>42296</v>
      </c>
      <c r="E9" s="6">
        <v>2000860</v>
      </c>
      <c r="F9" s="1">
        <v>238272.28747961926</v>
      </c>
      <c r="G9" s="7" t="s">
        <v>51</v>
      </c>
      <c r="H9" s="7">
        <v>42773</v>
      </c>
    </row>
    <row r="10" spans="1:9" x14ac:dyDescent="0.3">
      <c r="A10" s="5">
        <v>8</v>
      </c>
      <c r="B10" s="5">
        <v>2015</v>
      </c>
      <c r="C10" t="s">
        <v>14</v>
      </c>
      <c r="D10" s="7">
        <v>42303</v>
      </c>
      <c r="E10" s="6">
        <v>2384075</v>
      </c>
      <c r="F10" s="1">
        <v>283907.42169515771</v>
      </c>
      <c r="G10" s="7" t="s">
        <v>51</v>
      </c>
      <c r="H10" s="7">
        <v>42809</v>
      </c>
    </row>
    <row r="11" spans="1:9" ht="15" customHeight="1" x14ac:dyDescent="0.3">
      <c r="A11" s="5">
        <v>9</v>
      </c>
      <c r="B11" s="5">
        <v>2015</v>
      </c>
      <c r="C11" t="s">
        <v>78</v>
      </c>
      <c r="D11" s="7">
        <v>42305</v>
      </c>
      <c r="E11" s="6">
        <v>1826061</v>
      </c>
      <c r="F11" s="1">
        <v>217456.35953905873</v>
      </c>
      <c r="G11" s="7" t="s">
        <v>51</v>
      </c>
      <c r="H11" s="7">
        <v>42977</v>
      </c>
    </row>
    <row r="12" spans="1:9" x14ac:dyDescent="0.3">
      <c r="A12" s="5">
        <v>10</v>
      </c>
      <c r="B12" s="5">
        <v>2016</v>
      </c>
      <c r="C12" t="s">
        <v>6</v>
      </c>
      <c r="D12" s="7">
        <v>42436</v>
      </c>
      <c r="E12" s="6">
        <v>2387138</v>
      </c>
      <c r="F12" s="1">
        <v>284272.17885785282</v>
      </c>
      <c r="G12" s="7" t="s">
        <v>51</v>
      </c>
      <c r="H12" s="7">
        <v>43258</v>
      </c>
    </row>
    <row r="13" spans="1:9" x14ac:dyDescent="0.3">
      <c r="A13" s="5">
        <v>11</v>
      </c>
      <c r="B13" s="5">
        <v>2016</v>
      </c>
      <c r="C13" t="s">
        <v>24</v>
      </c>
      <c r="D13" s="7">
        <v>42443</v>
      </c>
      <c r="E13" s="6">
        <v>1449481</v>
      </c>
      <c r="F13" s="1">
        <v>172611.35388195378</v>
      </c>
      <c r="G13" s="7" t="s">
        <v>51</v>
      </c>
      <c r="H13" s="7">
        <v>43012</v>
      </c>
    </row>
    <row r="14" spans="1:9" x14ac:dyDescent="0.3">
      <c r="A14" s="5">
        <v>12</v>
      </c>
      <c r="B14" s="5">
        <v>2016</v>
      </c>
      <c r="C14" t="s">
        <v>13</v>
      </c>
      <c r="D14" s="7">
        <v>42464</v>
      </c>
      <c r="E14" s="6">
        <v>2975225</v>
      </c>
      <c r="F14" s="1">
        <v>354304.48233087285</v>
      </c>
      <c r="G14" s="7" t="s">
        <v>51</v>
      </c>
      <c r="H14" s="7">
        <v>43188</v>
      </c>
    </row>
    <row r="15" spans="1:9" ht="32.4" x14ac:dyDescent="0.3">
      <c r="A15" s="5">
        <v>13</v>
      </c>
      <c r="B15" s="5">
        <v>2016</v>
      </c>
      <c r="C15" t="s">
        <v>11</v>
      </c>
      <c r="D15" s="7">
        <v>42471</v>
      </c>
      <c r="E15" s="6">
        <v>6012331</v>
      </c>
      <c r="F15" s="1">
        <v>715978.05966165883</v>
      </c>
      <c r="G15" s="7" t="s">
        <v>173</v>
      </c>
      <c r="H15" s="29" t="s">
        <v>417</v>
      </c>
    </row>
    <row r="16" spans="1:9" x14ac:dyDescent="0.3">
      <c r="A16" s="5">
        <v>14</v>
      </c>
      <c r="B16" s="5">
        <v>2016</v>
      </c>
      <c r="C16" t="s">
        <v>25</v>
      </c>
      <c r="D16" s="7">
        <v>42550</v>
      </c>
      <c r="E16" s="6">
        <v>1271334</v>
      </c>
      <c r="F16" s="1">
        <v>151396.72957159136</v>
      </c>
      <c r="G16" s="7" t="s">
        <v>51</v>
      </c>
      <c r="H16" s="7">
        <v>44517</v>
      </c>
    </row>
    <row r="17" spans="1:8" x14ac:dyDescent="0.3">
      <c r="A17" s="5">
        <v>15</v>
      </c>
      <c r="B17" s="5">
        <v>2016</v>
      </c>
      <c r="C17" t="s">
        <v>18</v>
      </c>
      <c r="D17" s="7">
        <v>42578</v>
      </c>
      <c r="E17" s="6">
        <v>6097684</v>
      </c>
      <c r="F17" s="1">
        <v>726142.31630792492</v>
      </c>
      <c r="G17" s="7" t="s">
        <v>51</v>
      </c>
      <c r="H17" s="7">
        <v>43256</v>
      </c>
    </row>
    <row r="18" spans="1:8" x14ac:dyDescent="0.3">
      <c r="A18" s="5">
        <v>16</v>
      </c>
      <c r="B18" s="5">
        <v>2016</v>
      </c>
      <c r="C18" t="s">
        <v>21</v>
      </c>
      <c r="D18" s="7">
        <v>42599</v>
      </c>
      <c r="E18" s="6">
        <v>2021632</v>
      </c>
      <c r="F18" s="1">
        <v>240745.91979548679</v>
      </c>
      <c r="G18" s="7"/>
      <c r="H18" s="7"/>
    </row>
    <row r="19" spans="1:8" x14ac:dyDescent="0.3">
      <c r="A19" s="5">
        <v>17</v>
      </c>
      <c r="B19" s="5">
        <v>2016</v>
      </c>
      <c r="C19" t="s">
        <v>23</v>
      </c>
      <c r="D19" s="7">
        <v>42655</v>
      </c>
      <c r="E19" s="6">
        <v>2157719</v>
      </c>
      <c r="F19" s="1">
        <v>256951.83164651031</v>
      </c>
      <c r="G19" s="7"/>
      <c r="H19" s="7"/>
    </row>
    <row r="20" spans="1:8" x14ac:dyDescent="0.3">
      <c r="A20" s="5">
        <v>18</v>
      </c>
      <c r="B20" s="5">
        <v>2016</v>
      </c>
      <c r="C20" t="s">
        <v>20</v>
      </c>
      <c r="D20" s="7">
        <v>42669</v>
      </c>
      <c r="E20" s="6">
        <v>2353045</v>
      </c>
      <c r="F20" s="1">
        <v>280212.21609332022</v>
      </c>
      <c r="G20" s="7" t="s">
        <v>51</v>
      </c>
      <c r="H20" s="7">
        <v>43545</v>
      </c>
    </row>
    <row r="21" spans="1:8" x14ac:dyDescent="0.3">
      <c r="A21" s="5">
        <v>19</v>
      </c>
      <c r="B21" s="5">
        <v>2016</v>
      </c>
      <c r="C21" t="s">
        <v>32</v>
      </c>
      <c r="D21" s="7">
        <v>42683</v>
      </c>
      <c r="E21" s="6">
        <v>1344127</v>
      </c>
      <c r="F21" s="1">
        <v>160065.27940641434</v>
      </c>
      <c r="G21" s="7" t="s">
        <v>51</v>
      </c>
      <c r="H21" s="7">
        <v>43782</v>
      </c>
    </row>
    <row r="22" spans="1:8" x14ac:dyDescent="0.3">
      <c r="A22" s="5">
        <v>20</v>
      </c>
      <c r="B22" s="5">
        <v>2016</v>
      </c>
      <c r="C22" t="s">
        <v>8</v>
      </c>
      <c r="D22" s="7">
        <v>42696</v>
      </c>
      <c r="E22" s="6">
        <v>1988817</v>
      </c>
      <c r="F22" s="1">
        <v>236838.14758071728</v>
      </c>
      <c r="G22" s="7"/>
      <c r="H22" s="7"/>
    </row>
    <row r="23" spans="1:8" x14ac:dyDescent="0.3">
      <c r="A23" s="5">
        <v>21</v>
      </c>
      <c r="B23" s="5">
        <v>2016</v>
      </c>
      <c r="C23" t="s">
        <v>16</v>
      </c>
      <c r="D23" s="7">
        <v>42711</v>
      </c>
      <c r="E23" s="6">
        <v>2060810</v>
      </c>
      <c r="F23" s="1">
        <v>245411.42946576682</v>
      </c>
      <c r="G23" s="7" t="s">
        <v>51</v>
      </c>
      <c r="H23" s="7">
        <v>43300</v>
      </c>
    </row>
    <row r="24" spans="1:8" x14ac:dyDescent="0.3">
      <c r="A24" s="5">
        <v>22</v>
      </c>
      <c r="B24" s="5">
        <v>2017</v>
      </c>
      <c r="C24" t="s">
        <v>0</v>
      </c>
      <c r="D24" s="7">
        <v>42781</v>
      </c>
      <c r="E24" s="6">
        <v>1724876</v>
      </c>
      <c r="F24" s="1">
        <v>205406.75016677618</v>
      </c>
      <c r="G24" s="7"/>
      <c r="H24" s="7"/>
    </row>
    <row r="25" spans="1:8" x14ac:dyDescent="0.3">
      <c r="A25" s="5">
        <v>23</v>
      </c>
      <c r="B25" s="5">
        <v>2017</v>
      </c>
      <c r="C25" t="s">
        <v>19</v>
      </c>
      <c r="D25" s="7">
        <v>42816</v>
      </c>
      <c r="E25" s="6">
        <v>6069875</v>
      </c>
      <c r="F25" s="1">
        <v>722830.68328886281</v>
      </c>
      <c r="G25" s="7" t="s">
        <v>51</v>
      </c>
      <c r="H25" s="7">
        <v>43369</v>
      </c>
    </row>
    <row r="26" spans="1:8" x14ac:dyDescent="0.3">
      <c r="A26" s="5">
        <v>24</v>
      </c>
      <c r="B26" s="5">
        <v>2017</v>
      </c>
      <c r="C26" t="s">
        <v>22</v>
      </c>
      <c r="D26" s="7">
        <v>42837</v>
      </c>
      <c r="E26" s="6">
        <v>2811588</v>
      </c>
      <c r="F26" s="1">
        <v>334817.78045952629</v>
      </c>
      <c r="G26" s="7"/>
      <c r="H26" s="7"/>
    </row>
    <row r="27" spans="1:8" ht="32.4" x14ac:dyDescent="0.3">
      <c r="A27" s="5">
        <v>25</v>
      </c>
      <c r="B27" s="5">
        <v>2017</v>
      </c>
      <c r="C27" t="s">
        <v>1</v>
      </c>
      <c r="D27" s="7">
        <v>42865</v>
      </c>
      <c r="E27" s="6">
        <v>9551031</v>
      </c>
      <c r="F27" s="1">
        <v>1137383.9269907717</v>
      </c>
      <c r="G27" s="7" t="s">
        <v>173</v>
      </c>
      <c r="H27" s="29" t="s">
        <v>410</v>
      </c>
    </row>
    <row r="28" spans="1:8" x14ac:dyDescent="0.3">
      <c r="A28" s="5">
        <v>26</v>
      </c>
      <c r="B28" s="5">
        <v>2017</v>
      </c>
      <c r="C28" t="s">
        <v>36</v>
      </c>
      <c r="D28" s="7">
        <v>42879</v>
      </c>
      <c r="E28" s="6">
        <v>874869</v>
      </c>
      <c r="F28" s="1">
        <v>104183.7199379302</v>
      </c>
      <c r="G28" s="7"/>
      <c r="H28" s="7"/>
    </row>
    <row r="29" spans="1:8" x14ac:dyDescent="0.3">
      <c r="A29" s="5">
        <v>27</v>
      </c>
      <c r="B29" s="5">
        <v>2017</v>
      </c>
      <c r="C29" t="s">
        <v>31</v>
      </c>
      <c r="D29" s="7">
        <v>42879</v>
      </c>
      <c r="E29" s="6">
        <v>810068</v>
      </c>
      <c r="F29" s="1">
        <v>96466.896921343927</v>
      </c>
      <c r="G29" s="7"/>
      <c r="H29" s="7"/>
    </row>
    <row r="30" spans="1:8" x14ac:dyDescent="0.3">
      <c r="A30" s="5">
        <v>28</v>
      </c>
      <c r="B30" s="5">
        <v>2017</v>
      </c>
      <c r="C30" t="s">
        <v>46</v>
      </c>
      <c r="D30" s="10">
        <v>42893</v>
      </c>
      <c r="E30" s="11">
        <v>230096</v>
      </c>
      <c r="F30" s="1">
        <v>27400.967713838287</v>
      </c>
      <c r="G30" s="10"/>
      <c r="H30" s="10"/>
    </row>
    <row r="31" spans="1:8" x14ac:dyDescent="0.3">
      <c r="A31" s="5">
        <v>29</v>
      </c>
      <c r="B31" s="5">
        <v>2017</v>
      </c>
      <c r="C31" t="s">
        <v>42</v>
      </c>
      <c r="D31" s="10">
        <v>42893</v>
      </c>
      <c r="E31" s="11">
        <v>590146</v>
      </c>
      <c r="F31" s="1">
        <v>70277.499358749439</v>
      </c>
      <c r="G31" s="10"/>
      <c r="H31" s="10"/>
    </row>
    <row r="32" spans="1:8" x14ac:dyDescent="0.3">
      <c r="A32" s="5">
        <v>30</v>
      </c>
      <c r="B32" s="5">
        <v>2017</v>
      </c>
      <c r="C32" t="s">
        <v>50</v>
      </c>
      <c r="D32" s="10">
        <v>42907</v>
      </c>
      <c r="E32" s="11">
        <v>1358452</v>
      </c>
      <c r="F32" s="1">
        <v>161771.1711320451</v>
      </c>
      <c r="G32" s="10" t="s">
        <v>51</v>
      </c>
      <c r="H32" s="10">
        <v>43729</v>
      </c>
    </row>
    <row r="33" spans="1:8" x14ac:dyDescent="0.3">
      <c r="A33" s="5">
        <v>31</v>
      </c>
      <c r="B33" s="5">
        <v>2017</v>
      </c>
      <c r="C33" t="s">
        <v>33</v>
      </c>
      <c r="D33" s="10">
        <v>42921</v>
      </c>
      <c r="E33" s="11">
        <v>1278413</v>
      </c>
      <c r="F33" s="1">
        <v>152239.73184214914</v>
      </c>
      <c r="G33" s="10" t="s">
        <v>51</v>
      </c>
      <c r="H33" s="10">
        <v>44055</v>
      </c>
    </row>
    <row r="34" spans="1:8" x14ac:dyDescent="0.3">
      <c r="A34" s="5">
        <v>32</v>
      </c>
      <c r="B34" s="5">
        <v>2017</v>
      </c>
      <c r="C34" t="s">
        <v>3</v>
      </c>
      <c r="D34" s="10">
        <v>42935</v>
      </c>
      <c r="E34" s="11">
        <v>4302043</v>
      </c>
      <c r="F34" s="1">
        <v>512308.52055900148</v>
      </c>
      <c r="G34" s="10" t="s">
        <v>51</v>
      </c>
      <c r="H34" s="10">
        <v>44105</v>
      </c>
    </row>
    <row r="35" spans="1:8" ht="32.4" x14ac:dyDescent="0.3">
      <c r="A35" s="5">
        <v>33</v>
      </c>
      <c r="B35" s="5">
        <v>2017</v>
      </c>
      <c r="C35" t="s">
        <v>2</v>
      </c>
      <c r="D35" s="10">
        <v>42949</v>
      </c>
      <c r="E35" s="11">
        <v>4574531</v>
      </c>
      <c r="F35" s="1">
        <v>544757.7369313346</v>
      </c>
      <c r="G35" s="10" t="s">
        <v>173</v>
      </c>
      <c r="H35" s="21" t="s">
        <v>394</v>
      </c>
    </row>
    <row r="36" spans="1:8" x14ac:dyDescent="0.3">
      <c r="A36" s="5">
        <v>34</v>
      </c>
      <c r="B36" s="5">
        <v>2017</v>
      </c>
      <c r="C36" t="s">
        <v>30</v>
      </c>
      <c r="D36" s="10">
        <v>42956</v>
      </c>
      <c r="E36" s="11">
        <v>861424</v>
      </c>
      <c r="F36" s="1">
        <v>102582.62295705025</v>
      </c>
      <c r="G36" s="10"/>
      <c r="H36" s="10"/>
    </row>
    <row r="37" spans="1:8" x14ac:dyDescent="0.3">
      <c r="A37" s="5">
        <v>35</v>
      </c>
      <c r="B37" s="5">
        <v>2017</v>
      </c>
      <c r="C37" t="s">
        <v>43</v>
      </c>
      <c r="D37" s="10">
        <v>42963</v>
      </c>
      <c r="E37" s="11">
        <v>547776</v>
      </c>
      <c r="F37" s="1">
        <v>65231.870568873346</v>
      </c>
      <c r="G37" s="10"/>
      <c r="H37" s="10"/>
    </row>
    <row r="38" spans="1:8" x14ac:dyDescent="0.3">
      <c r="A38" s="5">
        <v>36</v>
      </c>
      <c r="B38" s="5">
        <v>2017</v>
      </c>
      <c r="C38" t="s">
        <v>4</v>
      </c>
      <c r="D38" s="10">
        <v>42970</v>
      </c>
      <c r="E38" s="11">
        <v>2797407</v>
      </c>
      <c r="F38" s="1">
        <v>333129.03696485475</v>
      </c>
      <c r="G38" s="10"/>
      <c r="H38" s="10"/>
    </row>
    <row r="39" spans="1:8" x14ac:dyDescent="0.3">
      <c r="A39" s="5">
        <v>37</v>
      </c>
      <c r="B39" s="5">
        <v>2017</v>
      </c>
      <c r="C39" t="s">
        <v>28</v>
      </c>
      <c r="D39" s="10">
        <v>42977</v>
      </c>
      <c r="E39" s="11">
        <v>907301</v>
      </c>
      <c r="F39" s="1">
        <v>108045.88262174567</v>
      </c>
      <c r="G39" s="10"/>
      <c r="H39" s="10"/>
    </row>
    <row r="40" spans="1:8" ht="34.5" customHeight="1" x14ac:dyDescent="0.3">
      <c r="A40" s="5">
        <v>38</v>
      </c>
      <c r="B40" s="5">
        <v>2017</v>
      </c>
      <c r="C40" t="s">
        <v>79</v>
      </c>
      <c r="D40" s="10">
        <v>42984</v>
      </c>
      <c r="E40" s="11">
        <v>17829227</v>
      </c>
      <c r="F40" s="1">
        <v>2123192.3779191896</v>
      </c>
      <c r="G40" s="10" t="s">
        <v>173</v>
      </c>
      <c r="H40" s="21" t="s">
        <v>175</v>
      </c>
    </row>
    <row r="41" spans="1:8" x14ac:dyDescent="0.3">
      <c r="A41" s="5">
        <v>39</v>
      </c>
      <c r="B41" s="5">
        <v>2017</v>
      </c>
      <c r="C41" t="s">
        <v>15</v>
      </c>
      <c r="D41" s="10">
        <v>42991</v>
      </c>
      <c r="E41" s="11">
        <v>2114801</v>
      </c>
      <c r="F41" s="1">
        <v>251840.94431103941</v>
      </c>
      <c r="G41" s="10" t="s">
        <v>51</v>
      </c>
      <c r="H41" s="10">
        <v>44251</v>
      </c>
    </row>
    <row r="42" spans="1:8" x14ac:dyDescent="0.3">
      <c r="A42" s="5">
        <v>40</v>
      </c>
      <c r="B42" s="5">
        <v>2017</v>
      </c>
      <c r="C42" t="s">
        <v>29</v>
      </c>
      <c r="D42" s="10">
        <v>43054</v>
      </c>
      <c r="E42" s="11">
        <v>882176</v>
      </c>
      <c r="F42" s="1">
        <v>105053.87357417341</v>
      </c>
      <c r="G42" s="10"/>
      <c r="H42" s="10"/>
    </row>
    <row r="43" spans="1:8" x14ac:dyDescent="0.3">
      <c r="A43" s="5">
        <v>41</v>
      </c>
      <c r="B43" s="5">
        <v>2017</v>
      </c>
      <c r="C43" s="16" t="s">
        <v>27</v>
      </c>
      <c r="D43" s="4">
        <v>43075</v>
      </c>
      <c r="E43" s="11">
        <v>1010025</v>
      </c>
      <c r="F43" s="1">
        <v>120278.76371240489</v>
      </c>
      <c r="G43" s="4"/>
      <c r="H43" s="4"/>
    </row>
    <row r="44" spans="1:8" ht="16.2" x14ac:dyDescent="0.3">
      <c r="A44" s="5">
        <v>42</v>
      </c>
      <c r="B44" s="5">
        <v>2017</v>
      </c>
      <c r="C44" s="16" t="s">
        <v>80</v>
      </c>
      <c r="D44" s="4">
        <v>43082</v>
      </c>
      <c r="E44" s="11">
        <v>1059287</v>
      </c>
      <c r="F44" s="1">
        <v>126145.12588957921</v>
      </c>
      <c r="G44" s="4"/>
      <c r="H44" s="4"/>
    </row>
    <row r="45" spans="1:8" ht="16.2" x14ac:dyDescent="0.3">
      <c r="A45" s="5">
        <v>43</v>
      </c>
      <c r="B45" s="5">
        <v>2017</v>
      </c>
      <c r="C45" s="16" t="s">
        <v>81</v>
      </c>
      <c r="D45" s="4">
        <v>43089</v>
      </c>
      <c r="E45" s="11">
        <v>6694087</v>
      </c>
      <c r="F45" s="1">
        <v>797164.93011883995</v>
      </c>
      <c r="G45" s="4"/>
      <c r="H45" s="4"/>
    </row>
    <row r="46" spans="1:8" x14ac:dyDescent="0.3">
      <c r="A46" s="5">
        <v>44</v>
      </c>
      <c r="B46" s="5">
        <v>2017</v>
      </c>
      <c r="C46" s="16" t="s">
        <v>45</v>
      </c>
      <c r="D46" s="4">
        <v>43097</v>
      </c>
      <c r="E46" s="11">
        <v>452422</v>
      </c>
      <c r="F46" s="1">
        <v>53876.645465501992</v>
      </c>
      <c r="G46" s="4"/>
      <c r="H46" s="4"/>
    </row>
    <row r="47" spans="1:8" x14ac:dyDescent="0.3">
      <c r="A47" s="5">
        <v>45</v>
      </c>
      <c r="B47" s="5">
        <v>2018</v>
      </c>
      <c r="C47" s="16" t="s">
        <v>68</v>
      </c>
      <c r="D47" s="12">
        <v>43124</v>
      </c>
      <c r="E47" s="11">
        <v>2087471</v>
      </c>
      <c r="F47" s="1">
        <v>248586.35297690408</v>
      </c>
      <c r="G47" s="10" t="s">
        <v>51</v>
      </c>
      <c r="H47" s="10">
        <v>43594</v>
      </c>
    </row>
    <row r="48" spans="1:8" x14ac:dyDescent="0.3">
      <c r="A48" s="5">
        <v>46</v>
      </c>
      <c r="B48" s="5">
        <v>2018</v>
      </c>
      <c r="C48" s="16" t="s">
        <v>40</v>
      </c>
      <c r="D48" s="12">
        <v>43131</v>
      </c>
      <c r="E48" s="11">
        <v>752157</v>
      </c>
      <c r="F48" s="1">
        <v>89570.569122181463</v>
      </c>
      <c r="G48" s="10" t="s">
        <v>51</v>
      </c>
      <c r="H48" s="12">
        <v>43663</v>
      </c>
    </row>
    <row r="49" spans="1:8" x14ac:dyDescent="0.3">
      <c r="A49" s="5">
        <v>47</v>
      </c>
      <c r="B49" s="5">
        <v>2018</v>
      </c>
      <c r="C49" s="16" t="s">
        <v>38</v>
      </c>
      <c r="D49" s="12">
        <v>43131</v>
      </c>
      <c r="E49" s="11">
        <v>659330</v>
      </c>
      <c r="F49" s="1">
        <v>78516.271655156976</v>
      </c>
      <c r="G49" s="12"/>
      <c r="H49" s="12"/>
    </row>
    <row r="50" spans="1:8" x14ac:dyDescent="0.3">
      <c r="A50" s="5">
        <v>48</v>
      </c>
      <c r="B50" s="5">
        <v>2018</v>
      </c>
      <c r="C50" s="16" t="s">
        <v>41</v>
      </c>
      <c r="D50" s="12">
        <v>43138</v>
      </c>
      <c r="E50" s="11">
        <v>744526</v>
      </c>
      <c r="F50" s="1">
        <v>88661.831966280006</v>
      </c>
      <c r="G50" s="12"/>
      <c r="H50" s="12"/>
    </row>
    <row r="51" spans="1:8" x14ac:dyDescent="0.3">
      <c r="A51" s="5">
        <v>49</v>
      </c>
      <c r="B51" s="5">
        <v>2018</v>
      </c>
      <c r="C51" s="16" t="s">
        <v>47</v>
      </c>
      <c r="D51" s="12">
        <v>43152</v>
      </c>
      <c r="E51" s="11">
        <v>444752</v>
      </c>
      <c r="F51" s="1">
        <v>52963.263997049085</v>
      </c>
      <c r="G51" s="12"/>
      <c r="H51" s="12"/>
    </row>
    <row r="52" spans="1:8" x14ac:dyDescent="0.3">
      <c r="A52" s="5">
        <v>50</v>
      </c>
      <c r="B52" s="5">
        <v>2018</v>
      </c>
      <c r="C52" s="16" t="s">
        <v>48</v>
      </c>
      <c r="D52" s="12">
        <v>43152</v>
      </c>
      <c r="E52" s="11">
        <v>373792</v>
      </c>
      <c r="F52" s="1">
        <v>44512.996852144504</v>
      </c>
      <c r="G52" s="12"/>
      <c r="H52" s="12"/>
    </row>
    <row r="53" spans="1:8" x14ac:dyDescent="0.3">
      <c r="A53" s="5">
        <v>51</v>
      </c>
      <c r="B53" s="5">
        <v>2018</v>
      </c>
      <c r="C53" s="16" t="s">
        <v>26</v>
      </c>
      <c r="D53" s="12">
        <v>43159</v>
      </c>
      <c r="E53" s="11">
        <v>1211324</v>
      </c>
      <c r="F53" s="1">
        <v>144250.44248921081</v>
      </c>
      <c r="G53" s="12"/>
      <c r="H53" s="12"/>
    </row>
    <row r="54" spans="1:8" x14ac:dyDescent="0.3">
      <c r="A54" s="5">
        <v>52</v>
      </c>
      <c r="B54" s="5">
        <v>2018</v>
      </c>
      <c r="C54" s="16" t="s">
        <v>35</v>
      </c>
      <c r="D54" s="12">
        <v>43159</v>
      </c>
      <c r="E54" s="11">
        <v>948053</v>
      </c>
      <c r="F54" s="1">
        <v>112898.83198320496</v>
      </c>
      <c r="G54" s="12"/>
      <c r="H54" s="12"/>
    </row>
    <row r="55" spans="1:8" x14ac:dyDescent="0.3">
      <c r="A55" s="5">
        <v>53</v>
      </c>
      <c r="B55" s="5">
        <v>2018</v>
      </c>
      <c r="C55" s="16" t="s">
        <v>37</v>
      </c>
      <c r="D55" s="12">
        <v>43159</v>
      </c>
      <c r="E55" s="11">
        <v>859470</v>
      </c>
      <c r="F55" s="1">
        <v>102349.9309897286</v>
      </c>
      <c r="G55" s="12"/>
      <c r="H55" s="12"/>
    </row>
    <row r="56" spans="1:8" x14ac:dyDescent="0.3">
      <c r="A56" s="5">
        <v>54</v>
      </c>
      <c r="B56" s="5">
        <v>2018</v>
      </c>
      <c r="C56" s="16" t="s">
        <v>39</v>
      </c>
      <c r="D56" s="12">
        <v>43159</v>
      </c>
      <c r="E56" s="11">
        <v>631982</v>
      </c>
      <c r="F56" s="1">
        <v>75259.536792151746</v>
      </c>
      <c r="G56" s="13"/>
      <c r="H56" s="12"/>
    </row>
    <row r="57" spans="1:8" ht="32.4" x14ac:dyDescent="0.3">
      <c r="A57" s="5">
        <v>55</v>
      </c>
      <c r="B57" s="5">
        <v>2018</v>
      </c>
      <c r="C57" s="16" t="s">
        <v>66</v>
      </c>
      <c r="D57" s="12">
        <v>43166</v>
      </c>
      <c r="E57" s="11">
        <v>3299521</v>
      </c>
      <c r="F57" s="1">
        <v>392923.25113053428</v>
      </c>
      <c r="G57" s="31" t="s">
        <v>173</v>
      </c>
      <c r="H57" s="21" t="s">
        <v>447</v>
      </c>
    </row>
    <row r="58" spans="1:8" x14ac:dyDescent="0.3">
      <c r="A58" s="5">
        <v>56</v>
      </c>
      <c r="B58" s="5">
        <v>2018</v>
      </c>
      <c r="C58" s="16" t="s">
        <v>67</v>
      </c>
      <c r="D58" s="4">
        <v>43186</v>
      </c>
      <c r="E58" s="11">
        <v>2814330</v>
      </c>
      <c r="F58" s="1">
        <v>335144.31135737477</v>
      </c>
      <c r="G58" s="1" t="s">
        <v>51</v>
      </c>
      <c r="H58" s="12">
        <v>44979</v>
      </c>
    </row>
    <row r="59" spans="1:8" x14ac:dyDescent="0.3">
      <c r="A59" s="5">
        <v>57</v>
      </c>
      <c r="B59" s="5">
        <v>2018</v>
      </c>
      <c r="C59" s="16" t="s">
        <v>69</v>
      </c>
      <c r="D59" s="4">
        <v>43194</v>
      </c>
      <c r="E59" s="11">
        <v>500535</v>
      </c>
      <c r="F59" s="1">
        <v>59606.179049814193</v>
      </c>
      <c r="G59" s="1"/>
      <c r="H59" s="1"/>
    </row>
    <row r="60" spans="1:8" x14ac:dyDescent="0.3">
      <c r="A60" s="5">
        <v>58</v>
      </c>
      <c r="B60" s="5">
        <v>2018</v>
      </c>
      <c r="C60" s="16" t="s">
        <v>70</v>
      </c>
      <c r="D60" s="4">
        <v>43201</v>
      </c>
      <c r="E60" s="11">
        <v>4774321</v>
      </c>
      <c r="F60" s="1">
        <v>568549.71653788036</v>
      </c>
      <c r="G60" s="1"/>
      <c r="H60" s="1"/>
    </row>
    <row r="61" spans="1:8" x14ac:dyDescent="0.3">
      <c r="A61" s="5">
        <v>59</v>
      </c>
      <c r="B61" s="5">
        <v>2018</v>
      </c>
      <c r="C61" s="16" t="s">
        <v>71</v>
      </c>
      <c r="D61" s="4">
        <v>43201</v>
      </c>
      <c r="E61" s="14">
        <v>935536</v>
      </c>
      <c r="F61" s="1">
        <v>111408.24582406219</v>
      </c>
      <c r="G61" s="1"/>
      <c r="H61" s="1"/>
    </row>
    <row r="62" spans="1:8" x14ac:dyDescent="0.3">
      <c r="A62" s="5">
        <v>60</v>
      </c>
      <c r="B62" s="5">
        <v>2018</v>
      </c>
      <c r="C62" s="16" t="s">
        <v>72</v>
      </c>
      <c r="D62" s="4">
        <v>43201</v>
      </c>
      <c r="E62" s="11">
        <v>406678</v>
      </c>
      <c r="F62" s="1">
        <v>48429.224097456397</v>
      </c>
      <c r="G62" s="1"/>
      <c r="H62" s="1"/>
    </row>
    <row r="63" spans="1:8" x14ac:dyDescent="0.3">
      <c r="A63" s="5">
        <v>61</v>
      </c>
      <c r="B63" s="5">
        <v>2018</v>
      </c>
      <c r="C63" s="16" t="s">
        <v>73</v>
      </c>
      <c r="D63" s="4">
        <v>43201</v>
      </c>
      <c r="E63" s="11">
        <v>1613070</v>
      </c>
      <c r="F63" s="1">
        <v>192092.33967631392</v>
      </c>
      <c r="G63" s="9"/>
      <c r="H63" s="1"/>
    </row>
    <row r="64" spans="1:8" x14ac:dyDescent="0.3">
      <c r="A64" s="5">
        <v>62</v>
      </c>
      <c r="B64" s="5">
        <v>2018</v>
      </c>
      <c r="C64" s="16" t="s">
        <v>74</v>
      </c>
      <c r="D64" s="4">
        <v>43215</v>
      </c>
      <c r="E64" s="11">
        <v>832327</v>
      </c>
      <c r="F64" s="1">
        <v>99117.60853885283</v>
      </c>
      <c r="G64" s="1"/>
      <c r="H64" s="1"/>
    </row>
    <row r="65" spans="1:8" x14ac:dyDescent="0.3">
      <c r="A65" s="5">
        <v>63</v>
      </c>
      <c r="B65" s="5">
        <v>2018</v>
      </c>
      <c r="C65" s="16" t="s">
        <v>75</v>
      </c>
      <c r="D65" s="4">
        <v>43236</v>
      </c>
      <c r="E65" s="11">
        <v>1976836</v>
      </c>
      <c r="F65" s="1">
        <v>235411.39094792271</v>
      </c>
      <c r="G65" s="1"/>
      <c r="H65" s="1"/>
    </row>
    <row r="66" spans="1:8" ht="16.2" x14ac:dyDescent="0.3">
      <c r="A66" s="5">
        <v>64</v>
      </c>
      <c r="B66" s="5">
        <v>2018</v>
      </c>
      <c r="C66" s="16" t="s">
        <v>86</v>
      </c>
      <c r="D66" s="4">
        <v>43278</v>
      </c>
      <c r="E66" s="11">
        <v>8550405</v>
      </c>
      <c r="F66" s="1">
        <v>1018224.4426032676</v>
      </c>
      <c r="G66" s="1"/>
      <c r="H66" s="1"/>
    </row>
    <row r="67" spans="1:8" ht="16.2" x14ac:dyDescent="0.3">
      <c r="A67" s="5">
        <v>65</v>
      </c>
      <c r="B67" s="5">
        <v>2018</v>
      </c>
      <c r="C67" s="16" t="s">
        <v>87</v>
      </c>
      <c r="D67" s="4">
        <v>43278</v>
      </c>
      <c r="E67" s="17">
        <v>2862937</v>
      </c>
      <c r="F67" s="1">
        <v>340932.67290067207</v>
      </c>
      <c r="G67" s="1" t="s">
        <v>51</v>
      </c>
      <c r="H67" s="12">
        <v>45014</v>
      </c>
    </row>
    <row r="68" spans="1:8" x14ac:dyDescent="0.3">
      <c r="A68" s="5">
        <v>66</v>
      </c>
      <c r="B68" s="5">
        <v>2018</v>
      </c>
      <c r="C68" s="16" t="s">
        <v>88</v>
      </c>
      <c r="D68" s="4">
        <v>43298</v>
      </c>
      <c r="E68" s="17">
        <v>2274194</v>
      </c>
      <c r="F68" s="1">
        <v>270822.24970883783</v>
      </c>
      <c r="G68" s="1"/>
      <c r="H68" s="1"/>
    </row>
    <row r="69" spans="1:8" x14ac:dyDescent="0.3">
      <c r="A69" s="5">
        <v>67</v>
      </c>
      <c r="B69" s="5">
        <v>2018</v>
      </c>
      <c r="C69" s="16" t="s">
        <v>89</v>
      </c>
      <c r="D69" s="4">
        <v>43300</v>
      </c>
      <c r="E69" s="17">
        <v>704243</v>
      </c>
      <c r="F69" s="1">
        <v>83864.733440375392</v>
      </c>
      <c r="G69" s="1"/>
      <c r="H69" s="1"/>
    </row>
    <row r="70" spans="1:8" x14ac:dyDescent="0.3">
      <c r="A70" s="5">
        <v>68</v>
      </c>
      <c r="B70" s="5">
        <v>2018</v>
      </c>
      <c r="C70" s="16" t="s">
        <v>90</v>
      </c>
      <c r="D70" s="4">
        <v>43300</v>
      </c>
      <c r="E70" s="11">
        <v>402976</v>
      </c>
      <c r="F70" s="1">
        <v>47988.371659879776</v>
      </c>
      <c r="G70" s="1"/>
      <c r="H70" s="1"/>
    </row>
    <row r="71" spans="1:8" x14ac:dyDescent="0.3">
      <c r="A71" s="5">
        <v>69</v>
      </c>
      <c r="B71" s="5">
        <v>2018</v>
      </c>
      <c r="C71" s="16" t="s">
        <v>91</v>
      </c>
      <c r="D71" s="4">
        <v>43300</v>
      </c>
      <c r="E71" s="11">
        <v>549885</v>
      </c>
      <c r="F71" s="1">
        <v>65483.020701463589</v>
      </c>
      <c r="G71" s="1"/>
      <c r="H71" s="1"/>
    </row>
    <row r="72" spans="1:8" x14ac:dyDescent="0.3">
      <c r="A72" s="5">
        <v>70</v>
      </c>
      <c r="B72" s="5">
        <v>2018</v>
      </c>
      <c r="C72" s="16" t="s">
        <v>92</v>
      </c>
      <c r="D72" s="4">
        <v>43300</v>
      </c>
      <c r="E72" s="11">
        <v>605956</v>
      </c>
      <c r="F72" s="1">
        <v>72160</v>
      </c>
      <c r="G72" s="1"/>
      <c r="H72" s="1"/>
    </row>
    <row r="73" spans="1:8" x14ac:dyDescent="0.3">
      <c r="A73" s="5">
        <v>71</v>
      </c>
      <c r="B73" s="5">
        <v>2018</v>
      </c>
      <c r="C73" s="16" t="s">
        <v>93</v>
      </c>
      <c r="D73" s="4">
        <v>43320</v>
      </c>
      <c r="E73" s="11">
        <v>565006</v>
      </c>
      <c r="F73" s="1">
        <v>67283.704037118921</v>
      </c>
      <c r="G73" s="1"/>
      <c r="H73" s="1"/>
    </row>
    <row r="74" spans="1:8" x14ac:dyDescent="0.3">
      <c r="A74" s="5">
        <v>72</v>
      </c>
      <c r="B74" s="5">
        <v>2018</v>
      </c>
      <c r="C74" s="16" t="s">
        <v>94</v>
      </c>
      <c r="D74" s="4">
        <v>43320</v>
      </c>
      <c r="E74" s="11">
        <v>536624</v>
      </c>
      <c r="F74" s="1">
        <v>63903.83534903152</v>
      </c>
      <c r="G74" s="1"/>
      <c r="H74" s="1"/>
    </row>
    <row r="75" spans="1:8" x14ac:dyDescent="0.3">
      <c r="A75" s="5">
        <v>73</v>
      </c>
      <c r="B75" s="5">
        <v>2018</v>
      </c>
      <c r="C75" s="16" t="s">
        <v>95</v>
      </c>
      <c r="D75" s="4">
        <v>43320</v>
      </c>
      <c r="E75" s="11">
        <v>442867</v>
      </c>
      <c r="F75" s="1">
        <v>52738.788890395401</v>
      </c>
      <c r="G75" s="1"/>
      <c r="H75" s="1"/>
    </row>
    <row r="76" spans="1:8" x14ac:dyDescent="0.3">
      <c r="A76" s="5">
        <v>74</v>
      </c>
      <c r="B76" s="5">
        <v>2018</v>
      </c>
      <c r="C76" s="16" t="s">
        <v>96</v>
      </c>
      <c r="D76" s="4">
        <v>43341</v>
      </c>
      <c r="E76" s="11">
        <v>1038583</v>
      </c>
      <c r="F76" s="1">
        <v>123679.59134944245</v>
      </c>
      <c r="G76" s="1"/>
      <c r="H76" s="1"/>
    </row>
    <row r="77" spans="1:8" x14ac:dyDescent="0.3">
      <c r="A77" s="5">
        <v>75</v>
      </c>
      <c r="B77" s="5">
        <v>2018</v>
      </c>
      <c r="C77" s="16" t="s">
        <v>97</v>
      </c>
      <c r="D77" s="4">
        <v>43341</v>
      </c>
      <c r="E77" s="11">
        <v>472276</v>
      </c>
      <c r="F77" s="1">
        <v>56240.95780900446</v>
      </c>
      <c r="G77" s="1"/>
      <c r="H77" s="1"/>
    </row>
    <row r="78" spans="1:8" x14ac:dyDescent="0.3">
      <c r="A78" s="5">
        <v>76</v>
      </c>
      <c r="B78" s="5">
        <v>2018</v>
      </c>
      <c r="C78" s="16" t="s">
        <v>98</v>
      </c>
      <c r="D78" s="4">
        <v>43341</v>
      </c>
      <c r="E78" s="11">
        <v>410849</v>
      </c>
      <c r="F78" s="1">
        <v>48925.927370587699</v>
      </c>
      <c r="G78" s="1"/>
      <c r="H78" s="1"/>
    </row>
    <row r="79" spans="1:8" x14ac:dyDescent="0.3">
      <c r="A79" s="5">
        <v>77</v>
      </c>
      <c r="B79" s="5">
        <v>2018</v>
      </c>
      <c r="C79" s="16" t="s">
        <v>99</v>
      </c>
      <c r="D79" s="4">
        <v>43341</v>
      </c>
      <c r="E79" s="11">
        <v>429820</v>
      </c>
      <c r="F79" s="1">
        <v>51185.087714527734</v>
      </c>
      <c r="G79" s="1"/>
      <c r="H79" s="1"/>
    </row>
    <row r="80" spans="1:8" x14ac:dyDescent="0.3">
      <c r="A80" s="5">
        <v>78</v>
      </c>
      <c r="B80" s="5">
        <v>2018</v>
      </c>
      <c r="C80" s="16" t="s">
        <v>100</v>
      </c>
      <c r="D80" s="4">
        <v>43355</v>
      </c>
      <c r="E80" s="11">
        <v>981005</v>
      </c>
      <c r="F80" s="1">
        <v>116822.91883437317</v>
      </c>
      <c r="G80" s="1"/>
      <c r="H80" s="1"/>
    </row>
    <row r="81" spans="1:8" x14ac:dyDescent="0.3">
      <c r="A81" s="5">
        <v>79</v>
      </c>
      <c r="B81" s="5">
        <v>2018</v>
      </c>
      <c r="C81" s="16" t="s">
        <v>101</v>
      </c>
      <c r="D81" s="4">
        <v>43376</v>
      </c>
      <c r="E81" s="11">
        <v>431964</v>
      </c>
      <c r="F81" s="1">
        <v>51440.405819920561</v>
      </c>
      <c r="G81" s="1"/>
      <c r="H81" s="1"/>
    </row>
    <row r="82" spans="1:8" x14ac:dyDescent="0.3">
      <c r="A82" s="5">
        <v>80</v>
      </c>
      <c r="B82" s="5">
        <v>2018</v>
      </c>
      <c r="C82" s="16" t="s">
        <v>102</v>
      </c>
      <c r="D82" s="4">
        <v>43382</v>
      </c>
      <c r="E82" s="11">
        <v>408419</v>
      </c>
      <c r="F82" s="1">
        <v>48636.550973150857</v>
      </c>
      <c r="G82" s="1"/>
      <c r="H82" s="1"/>
    </row>
    <row r="83" spans="1:8" x14ac:dyDescent="0.3">
      <c r="A83" s="5">
        <v>81</v>
      </c>
      <c r="B83" s="5">
        <v>2018</v>
      </c>
      <c r="C83" s="16" t="s">
        <v>103</v>
      </c>
      <c r="D83" s="4">
        <v>43397</v>
      </c>
      <c r="E83" s="11">
        <v>974861</v>
      </c>
      <c r="F83" s="1">
        <v>116091.26098011312</v>
      </c>
      <c r="G83" s="1"/>
      <c r="H83" s="1"/>
    </row>
    <row r="84" spans="1:8" x14ac:dyDescent="0.3">
      <c r="A84" s="5">
        <v>82</v>
      </c>
      <c r="B84" s="5">
        <v>2018</v>
      </c>
      <c r="C84" s="16" t="s">
        <v>104</v>
      </c>
      <c r="D84" s="4">
        <v>43411</v>
      </c>
      <c r="E84" s="11">
        <v>558166</v>
      </c>
      <c r="F84" s="1">
        <v>66469.163066555964</v>
      </c>
      <c r="G84" s="1"/>
      <c r="H84" s="1"/>
    </row>
    <row r="85" spans="1:8" x14ac:dyDescent="0.3">
      <c r="A85" s="5">
        <v>83</v>
      </c>
      <c r="B85" s="5">
        <v>2018</v>
      </c>
      <c r="C85" s="16" t="s">
        <v>105</v>
      </c>
      <c r="D85" s="4">
        <v>43445</v>
      </c>
      <c r="E85" s="17">
        <v>4656132</v>
      </c>
      <c r="F85" s="18">
        <v>554475.18689316325</v>
      </c>
      <c r="G85" s="31" t="s">
        <v>51</v>
      </c>
      <c r="H85" s="28">
        <v>44685</v>
      </c>
    </row>
    <row r="86" spans="1:8" x14ac:dyDescent="0.3">
      <c r="A86" s="5">
        <v>84</v>
      </c>
      <c r="B86" s="5">
        <v>2018</v>
      </c>
      <c r="C86" s="16" t="s">
        <v>106</v>
      </c>
      <c r="D86" s="4">
        <v>43453</v>
      </c>
      <c r="E86" s="17">
        <v>1575747</v>
      </c>
      <c r="F86" s="18">
        <v>187647.73256457105</v>
      </c>
      <c r="G86" s="1"/>
      <c r="H86" s="1"/>
    </row>
    <row r="87" spans="1:8" x14ac:dyDescent="0.3">
      <c r="A87" s="5">
        <v>85</v>
      </c>
      <c r="B87" s="5">
        <v>2018</v>
      </c>
      <c r="C87" s="16" t="s">
        <v>107</v>
      </c>
      <c r="D87" s="4">
        <v>43453</v>
      </c>
      <c r="E87" s="17">
        <v>641385</v>
      </c>
      <c r="F87" s="18">
        <v>76379.292456801384</v>
      </c>
      <c r="G87" s="1"/>
      <c r="H87" s="1"/>
    </row>
    <row r="88" spans="1:8" x14ac:dyDescent="0.3">
      <c r="A88" s="5">
        <v>86</v>
      </c>
      <c r="B88" s="5">
        <v>2019</v>
      </c>
      <c r="C88" s="16" t="s">
        <v>108</v>
      </c>
      <c r="D88" s="4">
        <v>43481</v>
      </c>
      <c r="E88" s="17">
        <v>313749</v>
      </c>
      <c r="F88" s="18">
        <v>37362.779966835791</v>
      </c>
      <c r="G88" s="1"/>
      <c r="H88" s="1"/>
    </row>
    <row r="89" spans="1:8" x14ac:dyDescent="0.3">
      <c r="A89" s="5">
        <v>87</v>
      </c>
      <c r="B89" s="5">
        <v>2019</v>
      </c>
      <c r="C89" s="16" t="s">
        <v>109</v>
      </c>
      <c r="D89" s="4">
        <v>43488</v>
      </c>
      <c r="E89" s="17">
        <v>1081954</v>
      </c>
      <c r="F89" s="18">
        <v>128844.42416147256</v>
      </c>
      <c r="G89" s="1"/>
      <c r="H89" s="1"/>
    </row>
    <row r="90" spans="1:8" x14ac:dyDescent="0.3">
      <c r="A90" s="5">
        <v>88</v>
      </c>
      <c r="B90" s="5">
        <v>2019</v>
      </c>
      <c r="C90" s="16" t="s">
        <v>110</v>
      </c>
      <c r="D90" s="4">
        <v>43488</v>
      </c>
      <c r="E90" s="17">
        <v>1135230</v>
      </c>
      <c r="F90" s="18">
        <v>135188.79327663514</v>
      </c>
      <c r="G90" s="1"/>
      <c r="H90" s="1"/>
    </row>
    <row r="91" spans="1:8" x14ac:dyDescent="0.3">
      <c r="A91" s="5">
        <v>89</v>
      </c>
      <c r="B91" s="5">
        <v>2019</v>
      </c>
      <c r="C91" s="16" t="s">
        <v>111</v>
      </c>
      <c r="D91" s="4">
        <v>43488</v>
      </c>
      <c r="E91" s="17">
        <v>660458</v>
      </c>
      <c r="F91" s="18">
        <v>78650.599464337531</v>
      </c>
      <c r="G91" s="1"/>
      <c r="H91" s="1"/>
    </row>
    <row r="92" spans="1:8" x14ac:dyDescent="0.3">
      <c r="A92" s="5">
        <v>90</v>
      </c>
      <c r="B92" s="5">
        <v>2019</v>
      </c>
      <c r="C92" s="16" t="s">
        <v>112</v>
      </c>
      <c r="D92" s="4">
        <v>43488</v>
      </c>
      <c r="E92" s="17">
        <v>881830</v>
      </c>
      <c r="F92" s="18">
        <v>105012.67018589639</v>
      </c>
      <c r="G92" s="1"/>
      <c r="H92" s="1"/>
    </row>
    <row r="93" spans="1:8" x14ac:dyDescent="0.3">
      <c r="A93" s="5">
        <v>91</v>
      </c>
      <c r="B93" s="5">
        <v>2019</v>
      </c>
      <c r="C93" s="16" t="s">
        <v>113</v>
      </c>
      <c r="D93" s="4">
        <v>43488</v>
      </c>
      <c r="E93" s="17">
        <v>246020</v>
      </c>
      <c r="F93" s="18">
        <v>29297.276254078712</v>
      </c>
      <c r="G93" s="1"/>
      <c r="H93" s="1"/>
    </row>
    <row r="94" spans="1:8" ht="16.2" x14ac:dyDescent="0.3">
      <c r="A94" s="5">
        <v>92</v>
      </c>
      <c r="B94" s="5">
        <v>2019</v>
      </c>
      <c r="C94" s="16" t="s">
        <v>114</v>
      </c>
      <c r="D94" s="4">
        <v>43516</v>
      </c>
      <c r="E94" s="17">
        <v>2074876</v>
      </c>
      <c r="F94" s="18">
        <v>247086.47819265843</v>
      </c>
      <c r="G94" s="1"/>
      <c r="H94" s="1"/>
    </row>
    <row r="95" spans="1:8" x14ac:dyDescent="0.3">
      <c r="A95" s="5">
        <v>93</v>
      </c>
      <c r="B95" s="5">
        <v>2019</v>
      </c>
      <c r="C95" s="16" t="s">
        <v>115</v>
      </c>
      <c r="D95" s="4">
        <v>43516</v>
      </c>
      <c r="E95" s="17">
        <v>214333</v>
      </c>
      <c r="F95" s="18">
        <v>25523.831848489768</v>
      </c>
      <c r="G95" s="1"/>
      <c r="H95" s="1"/>
    </row>
    <row r="96" spans="1:8" x14ac:dyDescent="0.3">
      <c r="A96" s="5">
        <v>94</v>
      </c>
      <c r="B96" s="5">
        <v>2019</v>
      </c>
      <c r="C96" s="16" t="s">
        <v>116</v>
      </c>
      <c r="D96" s="4">
        <v>43516</v>
      </c>
      <c r="E96" s="17">
        <v>271863</v>
      </c>
      <c r="F96" s="18">
        <v>32374.788286572639</v>
      </c>
      <c r="G96" s="1"/>
      <c r="H96" s="1"/>
    </row>
    <row r="97" spans="1:8" x14ac:dyDescent="0.3">
      <c r="A97" s="5">
        <v>95</v>
      </c>
      <c r="B97" s="5">
        <v>2019</v>
      </c>
      <c r="C97" s="16" t="s">
        <v>117</v>
      </c>
      <c r="D97" s="4">
        <v>43516</v>
      </c>
      <c r="E97" s="17">
        <v>274219</v>
      </c>
      <c r="F97" s="18">
        <v>32655.352398655436</v>
      </c>
      <c r="G97" s="1"/>
      <c r="H97" s="1"/>
    </row>
    <row r="98" spans="1:8" x14ac:dyDescent="0.3">
      <c r="A98" s="5">
        <v>96</v>
      </c>
      <c r="B98" s="5">
        <v>2019</v>
      </c>
      <c r="C98" s="16" t="s">
        <v>118</v>
      </c>
      <c r="D98" s="4">
        <v>43516</v>
      </c>
      <c r="E98" s="17">
        <v>371398</v>
      </c>
      <c r="F98" s="18">
        <v>44227.907512447469</v>
      </c>
      <c r="G98" s="1"/>
      <c r="H98" s="1"/>
    </row>
    <row r="99" spans="1:8" x14ac:dyDescent="0.3">
      <c r="A99" s="5">
        <v>97</v>
      </c>
      <c r="B99" s="5">
        <v>2019</v>
      </c>
      <c r="C99" s="16" t="s">
        <v>123</v>
      </c>
      <c r="D99" s="4">
        <v>43523</v>
      </c>
      <c r="E99" s="17">
        <v>207413</v>
      </c>
      <c r="F99" s="18">
        <v>24699.764082949467</v>
      </c>
      <c r="G99" s="1"/>
      <c r="H99" s="1"/>
    </row>
    <row r="100" spans="1:8" x14ac:dyDescent="0.3">
      <c r="A100" s="5">
        <v>98</v>
      </c>
      <c r="B100" s="5">
        <v>2019</v>
      </c>
      <c r="C100" s="16" t="s">
        <v>122</v>
      </c>
      <c r="D100" s="4">
        <v>43523</v>
      </c>
      <c r="E100" s="17">
        <v>239908</v>
      </c>
      <c r="F100" s="18">
        <v>28569.429117809592</v>
      </c>
      <c r="G100" s="1"/>
      <c r="H100" s="1"/>
    </row>
    <row r="101" spans="1:8" x14ac:dyDescent="0.3">
      <c r="A101" s="5">
        <v>99</v>
      </c>
      <c r="B101" s="5">
        <v>2019</v>
      </c>
      <c r="C101" s="16" t="s">
        <v>124</v>
      </c>
      <c r="D101" s="4">
        <v>43523</v>
      </c>
      <c r="E101" s="17">
        <v>203189</v>
      </c>
      <c r="F101" s="18">
        <v>24196.749308145678</v>
      </c>
      <c r="G101" s="1"/>
      <c r="H101" s="1"/>
    </row>
    <row r="102" spans="1:8" x14ac:dyDescent="0.3">
      <c r="A102" s="5">
        <v>100</v>
      </c>
      <c r="B102" s="5">
        <v>2019</v>
      </c>
      <c r="C102" s="16" t="s">
        <v>121</v>
      </c>
      <c r="D102" s="4">
        <v>43523</v>
      </c>
      <c r="E102" s="17">
        <v>379199</v>
      </c>
      <c r="F102" s="18">
        <v>45156.889107675772</v>
      </c>
      <c r="G102" s="1"/>
      <c r="H102" s="1"/>
    </row>
    <row r="103" spans="1:8" x14ac:dyDescent="0.3">
      <c r="A103" s="5">
        <v>101</v>
      </c>
      <c r="B103" s="5">
        <v>2019</v>
      </c>
      <c r="C103" s="16" t="s">
        <v>125</v>
      </c>
      <c r="D103" s="4">
        <v>43529</v>
      </c>
      <c r="E103" s="17">
        <v>222255</v>
      </c>
      <c r="F103" s="18">
        <v>26467.222721121307</v>
      </c>
      <c r="G103" s="1"/>
      <c r="H103" s="1"/>
    </row>
    <row r="104" spans="1:8" x14ac:dyDescent="0.3">
      <c r="A104" s="5">
        <v>102</v>
      </c>
      <c r="B104" s="5">
        <v>2019</v>
      </c>
      <c r="C104" s="16" t="s">
        <v>126</v>
      </c>
      <c r="D104" s="4">
        <v>43531</v>
      </c>
      <c r="E104" s="11">
        <v>800909</v>
      </c>
      <c r="F104" s="18">
        <v>95376</v>
      </c>
      <c r="G104" s="1"/>
      <c r="H104" s="1"/>
    </row>
    <row r="105" spans="1:8" x14ac:dyDescent="0.3">
      <c r="A105" s="5">
        <v>103</v>
      </c>
      <c r="B105" s="5">
        <v>2019</v>
      </c>
      <c r="C105" s="16" t="s">
        <v>127</v>
      </c>
      <c r="D105" s="4">
        <v>43543</v>
      </c>
      <c r="E105" s="11">
        <v>431032</v>
      </c>
      <c r="F105" s="18">
        <v>51329.418658434501</v>
      </c>
      <c r="G105" s="1"/>
      <c r="H105" s="1"/>
    </row>
    <row r="106" spans="1:8" x14ac:dyDescent="0.3">
      <c r="A106" s="5">
        <v>104</v>
      </c>
      <c r="B106" s="5">
        <v>2019</v>
      </c>
      <c r="C106" s="16" t="s">
        <v>128</v>
      </c>
      <c r="D106" s="4">
        <v>43543</v>
      </c>
      <c r="E106" s="11">
        <v>262813</v>
      </c>
      <c r="F106" s="18">
        <v>31297.069604760542</v>
      </c>
      <c r="G106" s="1"/>
      <c r="H106" s="1"/>
    </row>
    <row r="107" spans="1:8" x14ac:dyDescent="0.3">
      <c r="A107" s="5">
        <v>105</v>
      </c>
      <c r="B107" s="5">
        <v>2019</v>
      </c>
      <c r="C107" s="16" t="s">
        <v>129</v>
      </c>
      <c r="D107" s="4">
        <v>43543</v>
      </c>
      <c r="E107" s="11">
        <v>249156</v>
      </c>
      <c r="F107" s="18">
        <v>29670.726617190616</v>
      </c>
      <c r="G107" s="1"/>
      <c r="H107" s="1"/>
    </row>
    <row r="108" spans="1:8" x14ac:dyDescent="0.3">
      <c r="A108" s="5">
        <v>106</v>
      </c>
      <c r="B108" s="5">
        <v>2019</v>
      </c>
      <c r="C108" s="16" t="s">
        <v>130</v>
      </c>
      <c r="D108" s="4">
        <v>43545</v>
      </c>
      <c r="E108" s="11">
        <v>415271</v>
      </c>
      <c r="F108" s="18">
        <v>49452.520962960414</v>
      </c>
      <c r="G108" s="1"/>
      <c r="H108" s="1"/>
    </row>
    <row r="109" spans="1:8" x14ac:dyDescent="0.3">
      <c r="A109" s="5">
        <v>107</v>
      </c>
      <c r="B109" s="5">
        <v>2019</v>
      </c>
      <c r="C109" s="16" t="s">
        <v>131</v>
      </c>
      <c r="D109" s="4">
        <v>43545</v>
      </c>
      <c r="E109" s="11">
        <v>278045</v>
      </c>
      <c r="F109" s="18">
        <v>33110.971368446939</v>
      </c>
      <c r="G109" s="1"/>
      <c r="H109" s="1"/>
    </row>
    <row r="110" spans="1:8" x14ac:dyDescent="0.3">
      <c r="A110" s="5">
        <v>108</v>
      </c>
      <c r="B110" s="5">
        <v>2019</v>
      </c>
      <c r="C110" t="s">
        <v>132</v>
      </c>
      <c r="D110" s="4">
        <v>43550</v>
      </c>
      <c r="E110" s="11">
        <v>320098</v>
      </c>
      <c r="F110" s="18">
        <v>38118.850233225297</v>
      </c>
      <c r="G110" s="1"/>
      <c r="H110" s="1"/>
    </row>
    <row r="111" spans="1:8" x14ac:dyDescent="0.3">
      <c r="A111" s="5">
        <v>109</v>
      </c>
      <c r="B111" s="5">
        <v>2019</v>
      </c>
      <c r="C111" t="s">
        <v>133</v>
      </c>
      <c r="D111" s="4">
        <v>43550</v>
      </c>
      <c r="E111" s="11">
        <v>203474</v>
      </c>
      <c r="F111" s="18">
        <v>24230.688515252466</v>
      </c>
      <c r="G111" s="1"/>
      <c r="H111" s="1"/>
    </row>
    <row r="112" spans="1:8" x14ac:dyDescent="0.3">
      <c r="A112" s="5">
        <v>110</v>
      </c>
      <c r="B112" s="5">
        <v>2019</v>
      </c>
      <c r="C112" t="s">
        <v>134</v>
      </c>
      <c r="D112" s="4">
        <v>43557</v>
      </c>
      <c r="E112" s="11">
        <v>726106</v>
      </c>
      <c r="F112" s="18">
        <v>86468.287422746434</v>
      </c>
      <c r="G112" s="1"/>
      <c r="H112" s="1"/>
    </row>
    <row r="113" spans="1:8" x14ac:dyDescent="0.3">
      <c r="A113" s="5">
        <v>111</v>
      </c>
      <c r="B113" s="5">
        <v>2019</v>
      </c>
      <c r="C113" t="s">
        <v>135</v>
      </c>
      <c r="D113" s="4">
        <v>43557</v>
      </c>
      <c r="E113" s="11">
        <v>538388</v>
      </c>
      <c r="F113" s="18">
        <v>64113.901178281965</v>
      </c>
      <c r="G113" s="1"/>
      <c r="H113" s="1"/>
    </row>
    <row r="114" spans="1:8" x14ac:dyDescent="0.3">
      <c r="A114" s="5">
        <v>112</v>
      </c>
      <c r="B114" s="5">
        <v>2019</v>
      </c>
      <c r="C114" t="s">
        <v>136</v>
      </c>
      <c r="D114" s="4">
        <v>43557</v>
      </c>
      <c r="E114" s="11">
        <v>436092</v>
      </c>
      <c r="F114" s="18">
        <v>51931.988440751542</v>
      </c>
      <c r="G114" s="1"/>
      <c r="H114" s="1"/>
    </row>
    <row r="115" spans="1:8" x14ac:dyDescent="0.3">
      <c r="A115" s="5">
        <v>113</v>
      </c>
      <c r="B115" s="5">
        <v>2019</v>
      </c>
      <c r="C115" t="s">
        <v>137</v>
      </c>
      <c r="D115" s="4">
        <v>43559</v>
      </c>
      <c r="E115" s="11">
        <v>459863</v>
      </c>
      <c r="F115" s="18">
        <v>54762.756483332247</v>
      </c>
      <c r="G115" s="1"/>
      <c r="H115" s="1"/>
    </row>
    <row r="116" spans="1:8" x14ac:dyDescent="0.3">
      <c r="A116" s="5">
        <v>114</v>
      </c>
      <c r="B116" s="5">
        <v>2019</v>
      </c>
      <c r="C116" t="s">
        <v>138</v>
      </c>
      <c r="D116" s="4">
        <v>43559</v>
      </c>
      <c r="E116" s="11">
        <v>433898</v>
      </c>
      <c r="F116" s="18">
        <v>51670.716088497866</v>
      </c>
      <c r="G116" s="1"/>
      <c r="H116" s="1"/>
    </row>
    <row r="117" spans="1:8" x14ac:dyDescent="0.3">
      <c r="A117" s="5">
        <v>115</v>
      </c>
      <c r="B117" s="5">
        <v>2019</v>
      </c>
      <c r="C117" t="s">
        <v>139</v>
      </c>
      <c r="D117" s="4">
        <v>43559</v>
      </c>
      <c r="E117" s="11">
        <v>274146</v>
      </c>
      <c r="F117" s="18">
        <v>32646.659198238609</v>
      </c>
      <c r="G117" s="1"/>
      <c r="H117" s="1"/>
    </row>
    <row r="118" spans="1:8" x14ac:dyDescent="0.3">
      <c r="A118" s="5">
        <v>116</v>
      </c>
      <c r="B118" s="5">
        <v>2019</v>
      </c>
      <c r="C118" s="16" t="s">
        <v>140</v>
      </c>
      <c r="D118" s="4">
        <v>43565</v>
      </c>
      <c r="E118" s="11">
        <v>358880</v>
      </c>
      <c r="F118" s="18">
        <v>42737.20226836748</v>
      </c>
      <c r="G118" s="1"/>
      <c r="H118" s="1"/>
    </row>
    <row r="119" spans="1:8" x14ac:dyDescent="0.3">
      <c r="A119" s="5">
        <v>117</v>
      </c>
      <c r="B119" s="5">
        <v>2019</v>
      </c>
      <c r="C119" s="16" t="s">
        <v>141</v>
      </c>
      <c r="D119" s="4">
        <v>43565</v>
      </c>
      <c r="E119" s="11">
        <v>340663</v>
      </c>
      <c r="F119" s="18">
        <v>40567.831967088918</v>
      </c>
      <c r="G119" s="1"/>
      <c r="H119" s="1"/>
    </row>
    <row r="120" spans="1:8" x14ac:dyDescent="0.3">
      <c r="A120" s="5">
        <v>118</v>
      </c>
      <c r="B120" s="5">
        <v>2019</v>
      </c>
      <c r="C120" s="16" t="s">
        <v>142</v>
      </c>
      <c r="D120" s="4">
        <v>43565</v>
      </c>
      <c r="E120" s="11">
        <v>335340</v>
      </c>
      <c r="F120" s="18">
        <v>39933.942846283862</v>
      </c>
      <c r="G120" s="1"/>
      <c r="H120" s="1"/>
    </row>
    <row r="121" spans="1:8" x14ac:dyDescent="0.3">
      <c r="A121" s="5">
        <v>119</v>
      </c>
      <c r="B121" s="5">
        <v>2019</v>
      </c>
      <c r="C121" s="16" t="s">
        <v>143</v>
      </c>
      <c r="D121" s="4">
        <v>43573</v>
      </c>
      <c r="E121" s="11">
        <v>697856</v>
      </c>
      <c r="F121" s="18">
        <v>83104.137946371658</v>
      </c>
      <c r="G121" s="1"/>
      <c r="H121" s="1"/>
    </row>
    <row r="122" spans="1:8" x14ac:dyDescent="0.3">
      <c r="A122" s="5">
        <v>120</v>
      </c>
      <c r="B122" s="5">
        <v>2019</v>
      </c>
      <c r="C122" s="16" t="s">
        <v>144</v>
      </c>
      <c r="D122" s="4">
        <v>43573</v>
      </c>
      <c r="E122" s="11">
        <v>333577</v>
      </c>
      <c r="F122" s="18">
        <v>39723.996101970632</v>
      </c>
      <c r="G122" s="1"/>
      <c r="H122" s="1"/>
    </row>
    <row r="123" spans="1:8" x14ac:dyDescent="0.3">
      <c r="A123" s="5">
        <v>121</v>
      </c>
      <c r="B123" s="5">
        <v>2019</v>
      </c>
      <c r="C123" s="16" t="s">
        <v>145</v>
      </c>
      <c r="D123" s="4">
        <v>43573</v>
      </c>
      <c r="E123" s="11">
        <v>319372</v>
      </c>
      <c r="F123" s="18">
        <v>38032.394568805896</v>
      </c>
      <c r="G123" s="1"/>
      <c r="H123" s="1"/>
    </row>
    <row r="124" spans="1:8" x14ac:dyDescent="0.3">
      <c r="A124" s="5">
        <v>122</v>
      </c>
      <c r="B124" s="5">
        <v>2019</v>
      </c>
      <c r="C124" s="16" t="s">
        <v>146</v>
      </c>
      <c r="D124" s="4">
        <v>43573</v>
      </c>
      <c r="E124" s="11">
        <v>285174</v>
      </c>
      <c r="F124" s="18">
        <v>33959.927885865553</v>
      </c>
      <c r="G124" s="1"/>
      <c r="H124" s="1"/>
    </row>
    <row r="125" spans="1:8" x14ac:dyDescent="0.3">
      <c r="A125" s="5">
        <v>123</v>
      </c>
      <c r="B125" s="5">
        <v>2019</v>
      </c>
      <c r="C125" s="16" t="s">
        <v>147</v>
      </c>
      <c r="D125" s="4">
        <v>43592</v>
      </c>
      <c r="E125" s="11">
        <v>316519</v>
      </c>
      <c r="F125" s="18">
        <v>37692.645242926345</v>
      </c>
      <c r="G125" s="1"/>
      <c r="H125" s="1"/>
    </row>
    <row r="126" spans="1:8" x14ac:dyDescent="0.3">
      <c r="A126" s="5">
        <v>124</v>
      </c>
      <c r="B126" s="5">
        <v>2019</v>
      </c>
      <c r="C126" s="16" t="s">
        <v>148</v>
      </c>
      <c r="D126" s="4">
        <v>43592</v>
      </c>
      <c r="E126" s="11">
        <v>233007</v>
      </c>
      <c r="F126" s="18">
        <v>27747.623966076411</v>
      </c>
      <c r="G126" s="1"/>
      <c r="H126" s="1"/>
    </row>
    <row r="127" spans="1:8" x14ac:dyDescent="0.3">
      <c r="A127" s="5">
        <v>125</v>
      </c>
      <c r="B127" s="5">
        <v>2019</v>
      </c>
      <c r="C127" s="16" t="s">
        <v>149</v>
      </c>
      <c r="D127" s="4">
        <v>43594</v>
      </c>
      <c r="E127" s="11">
        <v>233791</v>
      </c>
      <c r="F127" s="18">
        <v>27840.986556854386</v>
      </c>
      <c r="G127" s="1"/>
      <c r="H127" s="1"/>
    </row>
    <row r="128" spans="1:8" x14ac:dyDescent="0.3">
      <c r="A128" s="5">
        <v>126</v>
      </c>
      <c r="B128" s="5">
        <v>2019</v>
      </c>
      <c r="C128" s="16" t="s">
        <v>150</v>
      </c>
      <c r="D128" s="4">
        <v>43600</v>
      </c>
      <c r="E128" s="11">
        <v>395300</v>
      </c>
      <c r="F128" s="18">
        <v>47074.27568180357</v>
      </c>
      <c r="G128" s="1"/>
      <c r="H128" s="1"/>
    </row>
    <row r="129" spans="1:8" x14ac:dyDescent="0.3">
      <c r="A129" s="5">
        <v>127</v>
      </c>
      <c r="B129" s="5">
        <v>2019</v>
      </c>
      <c r="C129" s="16" t="s">
        <v>151</v>
      </c>
      <c r="D129" s="4">
        <v>43600</v>
      </c>
      <c r="E129" s="11">
        <v>314560</v>
      </c>
      <c r="F129" s="18">
        <v>37459.357850918626</v>
      </c>
      <c r="G129" s="1"/>
      <c r="H129" s="1"/>
    </row>
    <row r="130" spans="1:8" x14ac:dyDescent="0.3">
      <c r="A130" s="5">
        <v>128</v>
      </c>
      <c r="B130" s="5">
        <v>2019</v>
      </c>
      <c r="C130" s="16" t="s">
        <v>152</v>
      </c>
      <c r="D130" s="4">
        <v>43600</v>
      </c>
      <c r="E130" s="11">
        <v>261486</v>
      </c>
      <c r="F130" s="18">
        <v>31139.043893073842</v>
      </c>
      <c r="G130" s="1"/>
      <c r="H130" s="1"/>
    </row>
    <row r="131" spans="1:8" x14ac:dyDescent="0.3">
      <c r="A131" s="5">
        <v>129</v>
      </c>
      <c r="B131" s="5">
        <v>2019</v>
      </c>
      <c r="C131" s="16" t="s">
        <v>153</v>
      </c>
      <c r="D131" s="4">
        <v>43600</v>
      </c>
      <c r="E131" s="11">
        <v>229514</v>
      </c>
      <c r="F131" s="18">
        <v>27331.660280378106</v>
      </c>
      <c r="G131" s="1"/>
      <c r="H131" s="1"/>
    </row>
    <row r="132" spans="1:8" x14ac:dyDescent="0.3">
      <c r="A132" s="5">
        <v>130</v>
      </c>
      <c r="B132" s="5">
        <v>2019</v>
      </c>
      <c r="C132" s="16" t="s">
        <v>155</v>
      </c>
      <c r="D132" s="4">
        <v>43621</v>
      </c>
      <c r="E132" s="11">
        <v>768918</v>
      </c>
      <c r="F132" s="18">
        <v>91566.551754872344</v>
      </c>
      <c r="G132" s="1"/>
      <c r="H132" s="1"/>
    </row>
    <row r="133" spans="1:8" x14ac:dyDescent="0.3">
      <c r="A133" s="5">
        <v>131</v>
      </c>
      <c r="B133" s="5">
        <v>2019</v>
      </c>
      <c r="C133" s="16" t="s">
        <v>154</v>
      </c>
      <c r="D133" s="4">
        <v>43621</v>
      </c>
      <c r="E133" s="11">
        <v>650092</v>
      </c>
      <c r="F133" s="18">
        <v>77416.165005148112</v>
      </c>
      <c r="G133" s="1"/>
      <c r="H133" s="1"/>
    </row>
    <row r="134" spans="1:8" x14ac:dyDescent="0.3">
      <c r="A134" s="5">
        <v>132</v>
      </c>
      <c r="B134" s="5">
        <v>2019</v>
      </c>
      <c r="C134" s="16" t="s">
        <v>156</v>
      </c>
      <c r="D134" s="4">
        <v>43628</v>
      </c>
      <c r="E134" s="11">
        <v>325079</v>
      </c>
      <c r="F134" s="18">
        <v>38712.012305502212</v>
      </c>
      <c r="G134" s="1"/>
      <c r="H134" s="1"/>
    </row>
    <row r="135" spans="1:8" x14ac:dyDescent="0.3">
      <c r="A135" s="5">
        <v>133</v>
      </c>
      <c r="B135" s="5">
        <v>2019</v>
      </c>
      <c r="C135" s="16" t="s">
        <v>157</v>
      </c>
      <c r="D135" s="4">
        <v>43628</v>
      </c>
      <c r="E135" s="11">
        <v>206448</v>
      </c>
      <c r="F135" s="18">
        <v>24584.84711853525</v>
      </c>
      <c r="G135" s="1"/>
      <c r="H135" s="1"/>
    </row>
    <row r="136" spans="1:8" x14ac:dyDescent="0.3">
      <c r="A136" s="5">
        <v>134</v>
      </c>
      <c r="B136" s="5">
        <v>2019</v>
      </c>
      <c r="C136" s="16" t="s">
        <v>168</v>
      </c>
      <c r="D136" s="10">
        <v>43635</v>
      </c>
      <c r="E136" s="11">
        <v>446840</v>
      </c>
      <c r="F136" s="18">
        <v>53211.913345957779</v>
      </c>
      <c r="G136" s="1"/>
      <c r="H136" s="1"/>
    </row>
    <row r="137" spans="1:8" x14ac:dyDescent="0.3">
      <c r="A137" s="5">
        <v>135</v>
      </c>
      <c r="B137" s="5">
        <v>2019</v>
      </c>
      <c r="C137" s="16" t="s">
        <v>169</v>
      </c>
      <c r="D137" s="10">
        <v>43635</v>
      </c>
      <c r="E137" s="11">
        <v>376509</v>
      </c>
      <c r="F137" s="18">
        <v>44836.550626562566</v>
      </c>
      <c r="G137" s="1"/>
      <c r="H137" s="1"/>
    </row>
    <row r="138" spans="1:8" x14ac:dyDescent="0.3">
      <c r="A138" s="5">
        <v>136</v>
      </c>
      <c r="B138" s="5">
        <v>2019</v>
      </c>
      <c r="C138" s="16" t="s">
        <v>170</v>
      </c>
      <c r="D138" s="10">
        <v>43635</v>
      </c>
      <c r="E138" s="11">
        <v>362510</v>
      </c>
      <c r="F138" s="18">
        <v>43169.480590464489</v>
      </c>
      <c r="G138" s="1"/>
      <c r="H138" s="1"/>
    </row>
    <row r="139" spans="1:8" x14ac:dyDescent="0.3">
      <c r="A139" s="5">
        <v>137</v>
      </c>
      <c r="B139" s="5">
        <v>2019</v>
      </c>
      <c r="C139" s="16" t="s">
        <v>171</v>
      </c>
      <c r="D139" s="10">
        <v>43635</v>
      </c>
      <c r="E139" s="11">
        <v>277969</v>
      </c>
      <c r="F139" s="18">
        <v>33101.920913218462</v>
      </c>
      <c r="G139" s="1"/>
      <c r="H139" s="1"/>
    </row>
    <row r="140" spans="1:8" x14ac:dyDescent="0.3">
      <c r="A140" s="5">
        <v>138</v>
      </c>
      <c r="B140" s="5">
        <v>2019</v>
      </c>
      <c r="C140" s="5" t="s">
        <v>172</v>
      </c>
      <c r="D140" s="10">
        <v>43690</v>
      </c>
      <c r="E140" s="11">
        <v>850536</v>
      </c>
      <c r="F140" s="18">
        <v>101286.02616063366</v>
      </c>
      <c r="G140" s="1"/>
      <c r="H140" s="1"/>
    </row>
    <row r="141" spans="1:8" x14ac:dyDescent="0.3">
      <c r="A141" s="5">
        <v>139</v>
      </c>
      <c r="B141" s="5">
        <v>2019</v>
      </c>
      <c r="C141" s="5" t="s">
        <v>177</v>
      </c>
      <c r="D141" s="10">
        <v>43718</v>
      </c>
      <c r="E141" s="11">
        <v>307120</v>
      </c>
      <c r="F141" s="18">
        <v>36573.365918025585</v>
      </c>
      <c r="G141" s="1"/>
      <c r="H141" s="1"/>
    </row>
    <row r="142" spans="1:8" x14ac:dyDescent="0.3">
      <c r="A142" s="5">
        <v>140</v>
      </c>
      <c r="B142" s="5">
        <v>2019</v>
      </c>
      <c r="C142" s="5" t="s">
        <v>178</v>
      </c>
      <c r="D142" s="10">
        <v>43718</v>
      </c>
      <c r="E142" s="11">
        <v>281021</v>
      </c>
      <c r="F142" s="18">
        <v>33465.368141604151</v>
      </c>
      <c r="G142" s="1"/>
      <c r="H142" s="1"/>
    </row>
    <row r="143" spans="1:8" x14ac:dyDescent="0.3">
      <c r="A143" s="5">
        <v>141</v>
      </c>
      <c r="B143" s="5">
        <v>2019</v>
      </c>
      <c r="C143" s="5" t="s">
        <v>179</v>
      </c>
      <c r="D143" s="10">
        <v>43718</v>
      </c>
      <c r="E143" s="11">
        <v>200648</v>
      </c>
      <c r="F143" s="18">
        <v>23894.154482677772</v>
      </c>
      <c r="G143" s="1"/>
      <c r="H143" s="1"/>
    </row>
    <row r="144" spans="1:8" x14ac:dyDescent="0.3">
      <c r="A144" s="5">
        <v>142</v>
      </c>
      <c r="B144" s="5">
        <v>2019</v>
      </c>
      <c r="C144" s="5" t="s">
        <v>184</v>
      </c>
      <c r="D144" s="10">
        <v>43732</v>
      </c>
      <c r="E144" s="11">
        <v>623279</v>
      </c>
      <c r="F144" s="18">
        <v>74223.140583553875</v>
      </c>
      <c r="G144" s="1"/>
      <c r="H144" s="1"/>
    </row>
    <row r="145" spans="1:8" x14ac:dyDescent="0.3">
      <c r="A145" s="5">
        <v>143</v>
      </c>
      <c r="B145" s="5">
        <v>2019</v>
      </c>
      <c r="C145" s="5" t="s">
        <v>180</v>
      </c>
      <c r="D145" s="10">
        <v>43732</v>
      </c>
      <c r="E145" s="11">
        <v>568088</v>
      </c>
      <c r="F145" s="18">
        <v>67650.723813621124</v>
      </c>
      <c r="G145" s="1"/>
      <c r="H145" s="1"/>
    </row>
    <row r="146" spans="1:8" x14ac:dyDescent="0.3">
      <c r="A146" s="5">
        <v>144</v>
      </c>
      <c r="B146" s="5">
        <v>2019</v>
      </c>
      <c r="C146" s="5" t="s">
        <v>181</v>
      </c>
      <c r="D146" s="10">
        <v>43732</v>
      </c>
      <c r="E146" s="11">
        <v>454846</v>
      </c>
      <c r="F146" s="18">
        <v>54165.307353315526</v>
      </c>
      <c r="G146" s="1"/>
      <c r="H146" s="1"/>
    </row>
    <row r="147" spans="1:8" x14ac:dyDescent="0.3">
      <c r="A147" s="5">
        <v>145</v>
      </c>
      <c r="B147" s="5">
        <v>2019</v>
      </c>
      <c r="C147" s="5" t="s">
        <v>182</v>
      </c>
      <c r="D147" s="10">
        <v>43732</v>
      </c>
      <c r="E147" s="11">
        <v>343254</v>
      </c>
      <c r="F147" s="18">
        <v>40876.381039417669</v>
      </c>
      <c r="G147" s="1"/>
      <c r="H147" s="1"/>
    </row>
    <row r="148" spans="1:8" x14ac:dyDescent="0.3">
      <c r="A148" s="5">
        <v>146</v>
      </c>
      <c r="B148" s="5">
        <v>2019</v>
      </c>
      <c r="C148" s="5" t="s">
        <v>183</v>
      </c>
      <c r="D148" s="10">
        <v>43732</v>
      </c>
      <c r="E148" s="11">
        <v>277163</v>
      </c>
      <c r="F148" s="18">
        <v>33005.938453821713</v>
      </c>
      <c r="G148" s="1"/>
      <c r="H148" s="1"/>
    </row>
    <row r="149" spans="1:8" x14ac:dyDescent="0.3">
      <c r="A149" s="5">
        <v>147</v>
      </c>
      <c r="B149" s="5">
        <v>2020</v>
      </c>
      <c r="C149" s="5" t="s">
        <v>185</v>
      </c>
      <c r="D149" s="10">
        <v>43837</v>
      </c>
      <c r="E149" s="11">
        <v>126427</v>
      </c>
      <c r="F149" s="18">
        <v>15055.551357509185</v>
      </c>
      <c r="G149" s="1"/>
      <c r="H149" s="1"/>
    </row>
    <row r="150" spans="1:8" x14ac:dyDescent="0.3">
      <c r="A150" s="5">
        <v>148</v>
      </c>
      <c r="B150" s="5">
        <v>2020</v>
      </c>
      <c r="C150" s="5" t="s">
        <v>186</v>
      </c>
      <c r="D150" s="10">
        <v>43839</v>
      </c>
      <c r="E150" s="11">
        <v>148686</v>
      </c>
      <c r="F150" s="18">
        <v>17706.262975018079</v>
      </c>
      <c r="G150" s="1"/>
      <c r="H150" s="1"/>
    </row>
    <row r="151" spans="1:8" x14ac:dyDescent="0.3">
      <c r="A151" s="5">
        <v>149</v>
      </c>
      <c r="B151" s="5">
        <v>2020</v>
      </c>
      <c r="C151" s="5" t="s">
        <v>187</v>
      </c>
      <c r="D151" s="10">
        <v>43845</v>
      </c>
      <c r="E151" s="11">
        <v>3524583</v>
      </c>
      <c r="F151" s="18">
        <v>419724.74527042318</v>
      </c>
      <c r="G151" s="1"/>
      <c r="H151" s="1"/>
    </row>
    <row r="152" spans="1:8" x14ac:dyDescent="0.3">
      <c r="A152" s="5">
        <v>150</v>
      </c>
      <c r="B152" s="5">
        <v>2020</v>
      </c>
      <c r="C152" s="5" t="s">
        <v>188</v>
      </c>
      <c r="D152" s="10">
        <v>43851</v>
      </c>
      <c r="E152" s="11">
        <v>194418</v>
      </c>
      <c r="F152" s="18">
        <v>23152.255323817069</v>
      </c>
      <c r="G152" s="1"/>
      <c r="H152" s="1"/>
    </row>
    <row r="153" spans="1:8" x14ac:dyDescent="0.3">
      <c r="A153" s="5">
        <v>151</v>
      </c>
      <c r="B153" s="5">
        <v>2020</v>
      </c>
      <c r="C153" s="5" t="s">
        <v>189</v>
      </c>
      <c r="D153" s="10">
        <v>43852</v>
      </c>
      <c r="E153" s="11">
        <v>213873</v>
      </c>
      <c r="F153" s="18">
        <v>25469.052777370038</v>
      </c>
      <c r="G153" s="1"/>
      <c r="H153" s="1"/>
    </row>
    <row r="154" spans="1:8" x14ac:dyDescent="0.3">
      <c r="A154" s="5">
        <v>152</v>
      </c>
      <c r="B154" s="5">
        <v>2020</v>
      </c>
      <c r="C154" s="5" t="s">
        <v>190</v>
      </c>
      <c r="D154" s="10">
        <v>43853</v>
      </c>
      <c r="E154" s="11">
        <v>99134</v>
      </c>
      <c r="F154" s="18">
        <v>11805.366166050886</v>
      </c>
      <c r="G154" s="1"/>
      <c r="H154" s="1"/>
    </row>
    <row r="155" spans="1:8" x14ac:dyDescent="0.3">
      <c r="A155" s="5">
        <v>153</v>
      </c>
      <c r="B155" s="5">
        <v>2020</v>
      </c>
      <c r="C155" s="5" t="s">
        <v>191</v>
      </c>
      <c r="D155" s="10">
        <v>43854</v>
      </c>
      <c r="E155" s="11">
        <v>165636</v>
      </c>
      <c r="F155" s="18">
        <v>19724.752660842947</v>
      </c>
      <c r="G155" s="1"/>
      <c r="H155" s="1"/>
    </row>
    <row r="156" spans="1:8" x14ac:dyDescent="0.3">
      <c r="A156" s="5">
        <v>154</v>
      </c>
      <c r="B156" s="5">
        <v>2020</v>
      </c>
      <c r="C156" s="5" t="s">
        <v>192</v>
      </c>
      <c r="D156" s="10">
        <v>43857</v>
      </c>
      <c r="E156" s="11">
        <v>154998</v>
      </c>
      <c r="F156" s="18">
        <v>18457.927098730561</v>
      </c>
      <c r="G156" s="1"/>
      <c r="H156" s="1"/>
    </row>
    <row r="157" spans="1:8" x14ac:dyDescent="0.3">
      <c r="A157" s="5">
        <v>155</v>
      </c>
      <c r="B157" s="5">
        <v>2020</v>
      </c>
      <c r="C157" s="5" t="s">
        <v>193</v>
      </c>
      <c r="D157" s="10">
        <v>43858</v>
      </c>
      <c r="E157" s="11">
        <v>142456</v>
      </c>
      <c r="F157" s="18">
        <v>16964.363816157373</v>
      </c>
      <c r="G157" s="1"/>
      <c r="H157" s="1"/>
    </row>
    <row r="158" spans="1:8" x14ac:dyDescent="0.3">
      <c r="A158" s="5">
        <v>156</v>
      </c>
      <c r="B158" s="5">
        <v>2020</v>
      </c>
      <c r="C158" s="5" t="s">
        <v>194</v>
      </c>
      <c r="D158" s="10">
        <v>43860</v>
      </c>
      <c r="E158" s="11">
        <v>150965</v>
      </c>
      <c r="F158" s="18">
        <v>17977.657546935181</v>
      </c>
      <c r="G158" s="1"/>
      <c r="H158" s="1"/>
    </row>
    <row r="159" spans="1:8" x14ac:dyDescent="0.3">
      <c r="A159" s="5">
        <v>157</v>
      </c>
      <c r="B159" s="5">
        <v>2020</v>
      </c>
      <c r="C159" s="5" t="s">
        <v>195</v>
      </c>
      <c r="D159" s="10">
        <v>43861</v>
      </c>
      <c r="E159" s="11">
        <v>225411</v>
      </c>
      <c r="F159" s="18">
        <v>26843.05478297755</v>
      </c>
      <c r="G159" s="1"/>
      <c r="H159" s="1"/>
    </row>
    <row r="160" spans="1:8" x14ac:dyDescent="0.3">
      <c r="A160" s="5">
        <v>158</v>
      </c>
      <c r="B160" s="5">
        <v>2020</v>
      </c>
      <c r="C160" s="5" t="s">
        <v>196</v>
      </c>
      <c r="D160" s="10">
        <v>43861</v>
      </c>
      <c r="E160" s="11">
        <v>170955</v>
      </c>
      <c r="F160" s="18">
        <v>20358.165441899138</v>
      </c>
      <c r="G160" s="1"/>
      <c r="H160" s="1"/>
    </row>
    <row r="161" spans="1:8" x14ac:dyDescent="0.3">
      <c r="A161" s="5">
        <v>159</v>
      </c>
      <c r="B161" s="5">
        <v>2020</v>
      </c>
      <c r="C161" s="5" t="s">
        <v>197</v>
      </c>
      <c r="D161" s="10">
        <v>43864</v>
      </c>
      <c r="E161" s="11">
        <v>97121</v>
      </c>
      <c r="F161" s="18">
        <v>11565.648187433455</v>
      </c>
      <c r="G161" s="1"/>
      <c r="H161" s="1"/>
    </row>
    <row r="162" spans="1:8" x14ac:dyDescent="0.3">
      <c r="A162" s="5">
        <v>160</v>
      </c>
      <c r="B162" s="5">
        <v>2020</v>
      </c>
      <c r="C162" s="5" t="s">
        <v>198</v>
      </c>
      <c r="D162" s="10">
        <v>43866</v>
      </c>
      <c r="E162" s="11">
        <v>163591</v>
      </c>
      <c r="F162" s="18">
        <v>19481.223964234578</v>
      </c>
      <c r="G162" s="1"/>
      <c r="H162" s="1"/>
    </row>
    <row r="163" spans="1:8" x14ac:dyDescent="0.3">
      <c r="A163" s="5">
        <v>161</v>
      </c>
      <c r="B163" s="5">
        <v>2020</v>
      </c>
      <c r="C163" s="5" t="s">
        <v>199</v>
      </c>
      <c r="D163" s="10">
        <v>43868</v>
      </c>
      <c r="E163" s="11">
        <v>155602</v>
      </c>
      <c r="F163" s="18">
        <v>18529.854400809512</v>
      </c>
      <c r="G163" s="1"/>
      <c r="H163" s="1"/>
    </row>
    <row r="164" spans="1:8" x14ac:dyDescent="0.3">
      <c r="A164" s="5">
        <f>A163+1</f>
        <v>162</v>
      </c>
      <c r="B164" s="5">
        <v>2020</v>
      </c>
      <c r="C164" s="5" t="s">
        <v>293</v>
      </c>
      <c r="D164" s="10">
        <v>43958</v>
      </c>
      <c r="E164" s="11">
        <v>115620</v>
      </c>
      <c r="F164" s="18">
        <v>13768.6077</v>
      </c>
      <c r="G164" s="1"/>
      <c r="H164" s="1"/>
    </row>
    <row r="165" spans="1:8" x14ac:dyDescent="0.3">
      <c r="A165" s="5">
        <f t="shared" ref="A165:A228" si="0">A164+1</f>
        <v>163</v>
      </c>
      <c r="B165" s="5">
        <v>2020</v>
      </c>
      <c r="C165" s="5" t="s">
        <v>281</v>
      </c>
      <c r="D165" s="10">
        <v>43958</v>
      </c>
      <c r="E165" s="11">
        <v>156993</v>
      </c>
      <c r="F165" s="18">
        <v>18695.511405000001</v>
      </c>
      <c r="G165" s="1"/>
      <c r="H165" s="1"/>
    </row>
    <row r="166" spans="1:8" x14ac:dyDescent="0.3">
      <c r="A166" s="5">
        <f t="shared" si="0"/>
        <v>164</v>
      </c>
      <c r="B166" s="5">
        <v>2020</v>
      </c>
      <c r="C166" s="5" t="s">
        <v>204</v>
      </c>
      <c r="D166" s="10">
        <v>43958</v>
      </c>
      <c r="E166" s="11">
        <v>152680</v>
      </c>
      <c r="F166" s="18">
        <v>18181.897799999999</v>
      </c>
      <c r="G166" s="1"/>
      <c r="H166" s="1"/>
    </row>
    <row r="167" spans="1:8" x14ac:dyDescent="0.3">
      <c r="A167" s="5">
        <f t="shared" si="0"/>
        <v>165</v>
      </c>
      <c r="B167" s="5">
        <v>2020</v>
      </c>
      <c r="C167" s="5" t="s">
        <v>218</v>
      </c>
      <c r="D167" s="10">
        <v>43958</v>
      </c>
      <c r="E167" s="11">
        <v>148171</v>
      </c>
      <c r="F167" s="18">
        <v>17644.943534999999</v>
      </c>
      <c r="G167" s="1"/>
      <c r="H167" s="1"/>
    </row>
    <row r="168" spans="1:8" x14ac:dyDescent="0.3">
      <c r="A168" s="5">
        <f t="shared" si="0"/>
        <v>166</v>
      </c>
      <c r="B168" s="5">
        <v>2020</v>
      </c>
      <c r="C168" s="5" t="s">
        <v>277</v>
      </c>
      <c r="D168" s="10">
        <v>43958</v>
      </c>
      <c r="E168" s="11">
        <v>146950</v>
      </c>
      <c r="F168" s="18">
        <v>17499.54075</v>
      </c>
      <c r="G168" s="1"/>
      <c r="H168" s="1"/>
    </row>
    <row r="169" spans="1:8" x14ac:dyDescent="0.3">
      <c r="A169" s="5">
        <f t="shared" si="0"/>
        <v>167</v>
      </c>
      <c r="B169" s="5">
        <v>2020</v>
      </c>
      <c r="C169" s="5" t="s">
        <v>203</v>
      </c>
      <c r="D169" s="10">
        <v>43958</v>
      </c>
      <c r="E169" s="11">
        <v>103057</v>
      </c>
      <c r="F169" s="18">
        <v>12272.542845</v>
      </c>
      <c r="G169" s="1"/>
      <c r="H169" s="1"/>
    </row>
    <row r="170" spans="1:8" x14ac:dyDescent="0.3">
      <c r="A170" s="5">
        <f t="shared" si="0"/>
        <v>168</v>
      </c>
      <c r="B170" s="5">
        <v>2020</v>
      </c>
      <c r="C170" s="5" t="s">
        <v>202</v>
      </c>
      <c r="D170" s="10">
        <v>43958</v>
      </c>
      <c r="E170" s="11">
        <v>173533</v>
      </c>
      <c r="F170" s="18">
        <v>20665.177305000001</v>
      </c>
      <c r="G170" s="1"/>
      <c r="H170" s="1"/>
    </row>
    <row r="171" spans="1:8" x14ac:dyDescent="0.3">
      <c r="A171" s="5">
        <f t="shared" si="0"/>
        <v>169</v>
      </c>
      <c r="B171" s="5">
        <v>2020</v>
      </c>
      <c r="C171" s="5" t="s">
        <v>274</v>
      </c>
      <c r="D171" s="10">
        <v>43958</v>
      </c>
      <c r="E171" s="11">
        <v>141058</v>
      </c>
      <c r="F171" s="18">
        <v>16797.891929999998</v>
      </c>
      <c r="G171" s="1"/>
      <c r="H171" s="1"/>
    </row>
    <row r="172" spans="1:8" x14ac:dyDescent="0.3">
      <c r="A172" s="5">
        <f t="shared" si="0"/>
        <v>170</v>
      </c>
      <c r="B172" s="5">
        <v>2020</v>
      </c>
      <c r="C172" s="5" t="s">
        <v>275</v>
      </c>
      <c r="D172" s="10">
        <v>43958</v>
      </c>
      <c r="E172" s="11">
        <v>173115</v>
      </c>
      <c r="F172" s="18">
        <v>20615.399774999998</v>
      </c>
      <c r="G172" s="1"/>
      <c r="H172" s="1"/>
    </row>
    <row r="173" spans="1:8" x14ac:dyDescent="0.3">
      <c r="A173" s="5">
        <f t="shared" si="0"/>
        <v>171</v>
      </c>
      <c r="B173" s="5">
        <v>2020</v>
      </c>
      <c r="C173" s="5" t="s">
        <v>288</v>
      </c>
      <c r="D173" s="10">
        <v>43958</v>
      </c>
      <c r="E173" s="11">
        <v>147919</v>
      </c>
      <c r="F173" s="18">
        <v>17614.934115</v>
      </c>
      <c r="G173" s="1"/>
      <c r="H173" s="1"/>
    </row>
    <row r="174" spans="1:8" x14ac:dyDescent="0.3">
      <c r="A174" s="5">
        <f t="shared" si="0"/>
        <v>172</v>
      </c>
      <c r="B174" s="5">
        <v>2020</v>
      </c>
      <c r="C174" s="5" t="s">
        <v>254</v>
      </c>
      <c r="D174" s="10">
        <v>43958</v>
      </c>
      <c r="E174" s="11">
        <v>99491</v>
      </c>
      <c r="F174" s="18">
        <v>11847.885735</v>
      </c>
      <c r="G174" s="1"/>
      <c r="H174" s="1"/>
    </row>
    <row r="175" spans="1:8" x14ac:dyDescent="0.3">
      <c r="A175" s="5">
        <f t="shared" si="0"/>
        <v>173</v>
      </c>
      <c r="B175" s="5">
        <v>2020</v>
      </c>
      <c r="C175" s="5" t="s">
        <v>253</v>
      </c>
      <c r="D175" s="10">
        <v>43958</v>
      </c>
      <c r="E175" s="11">
        <v>118891</v>
      </c>
      <c r="F175" s="18">
        <v>14158.134735</v>
      </c>
      <c r="G175" s="1"/>
      <c r="H175" s="1"/>
    </row>
    <row r="176" spans="1:8" x14ac:dyDescent="0.3">
      <c r="A176" s="5">
        <f t="shared" si="0"/>
        <v>174</v>
      </c>
      <c r="B176" s="5">
        <v>2020</v>
      </c>
      <c r="C176" s="5" t="s">
        <v>219</v>
      </c>
      <c r="D176" s="10">
        <v>43958</v>
      </c>
      <c r="E176" s="11">
        <v>153526</v>
      </c>
      <c r="F176" s="18">
        <v>18282.64371</v>
      </c>
      <c r="G176" s="1"/>
      <c r="H176" s="1"/>
    </row>
    <row r="177" spans="1:8" x14ac:dyDescent="0.3">
      <c r="A177" s="5">
        <f t="shared" si="0"/>
        <v>175</v>
      </c>
      <c r="B177" s="5">
        <v>2020</v>
      </c>
      <c r="C177" s="5" t="s">
        <v>267</v>
      </c>
      <c r="D177" s="10">
        <v>43958</v>
      </c>
      <c r="E177" s="11">
        <v>116003</v>
      </c>
      <c r="F177" s="18">
        <v>13814.217255</v>
      </c>
      <c r="G177" s="1"/>
      <c r="H177" s="1"/>
    </row>
    <row r="178" spans="1:8" x14ac:dyDescent="0.3">
      <c r="A178" s="5">
        <f t="shared" si="0"/>
        <v>176</v>
      </c>
      <c r="B178" s="5">
        <v>2020</v>
      </c>
      <c r="C178" s="5" t="s">
        <v>209</v>
      </c>
      <c r="D178" s="10">
        <v>43958</v>
      </c>
      <c r="E178" s="11">
        <v>143781</v>
      </c>
      <c r="F178" s="18">
        <v>17122.160384999999</v>
      </c>
      <c r="G178" s="1"/>
      <c r="H178" s="1"/>
    </row>
    <row r="179" spans="1:8" x14ac:dyDescent="0.3">
      <c r="A179" s="5">
        <f t="shared" si="0"/>
        <v>177</v>
      </c>
      <c r="B179" s="5">
        <v>2020</v>
      </c>
      <c r="C179" s="5" t="s">
        <v>206</v>
      </c>
      <c r="D179" s="10">
        <v>43958</v>
      </c>
      <c r="E179" s="11">
        <v>193535</v>
      </c>
      <c r="F179" s="18">
        <v>23047.115474999999</v>
      </c>
      <c r="G179" s="1"/>
      <c r="H179" s="1"/>
    </row>
    <row r="180" spans="1:8" x14ac:dyDescent="0.3">
      <c r="A180" s="5">
        <f t="shared" si="0"/>
        <v>178</v>
      </c>
      <c r="B180" s="5">
        <v>2020</v>
      </c>
      <c r="C180" s="5" t="s">
        <v>268</v>
      </c>
      <c r="D180" s="10">
        <v>43958</v>
      </c>
      <c r="E180" s="11">
        <v>80198</v>
      </c>
      <c r="F180" s="18">
        <v>9550.3788299999997</v>
      </c>
      <c r="G180" s="1"/>
      <c r="H180" s="1"/>
    </row>
    <row r="181" spans="1:8" x14ac:dyDescent="0.3">
      <c r="A181" s="5">
        <f t="shared" si="0"/>
        <v>179</v>
      </c>
      <c r="B181" s="5">
        <v>2020</v>
      </c>
      <c r="C181" s="5" t="s">
        <v>208</v>
      </c>
      <c r="D181" s="10">
        <v>43958</v>
      </c>
      <c r="E181" s="11">
        <v>96504</v>
      </c>
      <c r="F181" s="18">
        <v>11492.17884</v>
      </c>
      <c r="G181" s="1"/>
      <c r="H181" s="1"/>
    </row>
    <row r="182" spans="1:8" x14ac:dyDescent="0.3">
      <c r="A182" s="5">
        <f t="shared" si="0"/>
        <v>180</v>
      </c>
      <c r="B182" s="5">
        <v>2020</v>
      </c>
      <c r="C182" s="5" t="s">
        <v>240</v>
      </c>
      <c r="D182" s="10">
        <v>43958</v>
      </c>
      <c r="E182" s="11">
        <v>142875</v>
      </c>
      <c r="F182" s="18">
        <v>17014.269375</v>
      </c>
      <c r="G182" s="1"/>
      <c r="H182" s="1"/>
    </row>
    <row r="183" spans="1:8" x14ac:dyDescent="0.3">
      <c r="A183" s="5">
        <f t="shared" si="0"/>
        <v>181</v>
      </c>
      <c r="B183" s="5">
        <v>2020</v>
      </c>
      <c r="C183" s="5" t="s">
        <v>245</v>
      </c>
      <c r="D183" s="10">
        <v>43958</v>
      </c>
      <c r="E183" s="11">
        <v>188149</v>
      </c>
      <c r="F183" s="18">
        <v>22405.723664999998</v>
      </c>
      <c r="G183" s="1"/>
      <c r="H183" s="1"/>
    </row>
    <row r="184" spans="1:8" x14ac:dyDescent="0.3">
      <c r="A184" s="5">
        <f t="shared" si="0"/>
        <v>182</v>
      </c>
      <c r="B184" s="5">
        <v>2020</v>
      </c>
      <c r="C184" s="5" t="s">
        <v>211</v>
      </c>
      <c r="D184" s="10">
        <v>43958</v>
      </c>
      <c r="E184" s="11">
        <v>189413</v>
      </c>
      <c r="F184" s="18">
        <v>22556.247104999999</v>
      </c>
      <c r="G184" s="1"/>
      <c r="H184" s="1"/>
    </row>
    <row r="185" spans="1:8" x14ac:dyDescent="0.3">
      <c r="A185" s="5">
        <f t="shared" si="0"/>
        <v>183</v>
      </c>
      <c r="B185" s="5">
        <v>2020</v>
      </c>
      <c r="C185" s="5" t="s">
        <v>278</v>
      </c>
      <c r="D185" s="10">
        <v>43958</v>
      </c>
      <c r="E185" s="11">
        <v>238984</v>
      </c>
      <c r="F185" s="18">
        <v>28459.409639999998</v>
      </c>
      <c r="G185" s="1"/>
      <c r="H185" s="1"/>
    </row>
    <row r="186" spans="1:8" x14ac:dyDescent="0.3">
      <c r="A186" s="5">
        <f t="shared" si="0"/>
        <v>184</v>
      </c>
      <c r="B186" s="5">
        <v>2020</v>
      </c>
      <c r="C186" s="5" t="s">
        <v>239</v>
      </c>
      <c r="D186" s="10">
        <v>43958</v>
      </c>
      <c r="E186" s="11">
        <v>79282</v>
      </c>
      <c r="F186" s="18">
        <v>9441.2969699999994</v>
      </c>
      <c r="G186" s="1"/>
      <c r="H186" s="1"/>
    </row>
    <row r="187" spans="1:8" x14ac:dyDescent="0.3">
      <c r="A187" s="5">
        <f t="shared" si="0"/>
        <v>185</v>
      </c>
      <c r="B187" s="5">
        <v>2020</v>
      </c>
      <c r="C187" s="5" t="s">
        <v>210</v>
      </c>
      <c r="D187" s="10">
        <v>43958</v>
      </c>
      <c r="E187" s="11">
        <v>110879</v>
      </c>
      <c r="F187" s="18">
        <v>13204.025715</v>
      </c>
      <c r="G187" s="1"/>
      <c r="H187" s="1"/>
    </row>
    <row r="188" spans="1:8" x14ac:dyDescent="0.3">
      <c r="A188" s="5">
        <f t="shared" si="0"/>
        <v>186</v>
      </c>
      <c r="B188" s="5">
        <v>2020</v>
      </c>
      <c r="C188" s="5" t="s">
        <v>212</v>
      </c>
      <c r="D188" s="10">
        <v>43958</v>
      </c>
      <c r="E188" s="11">
        <v>378018</v>
      </c>
      <c r="F188" s="18">
        <v>45016.273529999999</v>
      </c>
      <c r="G188" s="1"/>
      <c r="H188" s="1"/>
    </row>
    <row r="189" spans="1:8" x14ac:dyDescent="0.3">
      <c r="A189" s="5">
        <f t="shared" si="0"/>
        <v>187</v>
      </c>
      <c r="B189" s="5">
        <v>2020</v>
      </c>
      <c r="C189" s="5" t="s">
        <v>271</v>
      </c>
      <c r="D189" s="10">
        <v>43958</v>
      </c>
      <c r="E189" s="11">
        <v>211156</v>
      </c>
      <c r="F189" s="18">
        <v>25145.51226</v>
      </c>
      <c r="G189" s="1"/>
      <c r="H189" s="1"/>
    </row>
    <row r="190" spans="1:8" x14ac:dyDescent="0.3">
      <c r="A190" s="5">
        <f t="shared" si="0"/>
        <v>188</v>
      </c>
      <c r="B190" s="5">
        <v>2020</v>
      </c>
      <c r="C190" s="5" t="s">
        <v>236</v>
      </c>
      <c r="D190" s="10">
        <v>43958</v>
      </c>
      <c r="E190" s="11">
        <v>165577</v>
      </c>
      <c r="F190" s="18">
        <v>19717.737044999998</v>
      </c>
      <c r="G190" s="1"/>
      <c r="H190" s="1"/>
    </row>
    <row r="191" spans="1:8" x14ac:dyDescent="0.3">
      <c r="A191" s="5">
        <f t="shared" si="0"/>
        <v>189</v>
      </c>
      <c r="B191" s="5">
        <v>2020</v>
      </c>
      <c r="C191" s="5" t="s">
        <v>237</v>
      </c>
      <c r="D191" s="10">
        <v>43958</v>
      </c>
      <c r="E191" s="11">
        <v>81162</v>
      </c>
      <c r="F191" s="18">
        <v>9665.17677</v>
      </c>
      <c r="G191" s="1"/>
      <c r="H191" s="1"/>
    </row>
    <row r="192" spans="1:8" x14ac:dyDescent="0.3">
      <c r="A192" s="5">
        <f t="shared" si="0"/>
        <v>190</v>
      </c>
      <c r="B192" s="5">
        <v>2020</v>
      </c>
      <c r="C192" s="5" t="s">
        <v>294</v>
      </c>
      <c r="D192" s="10">
        <v>43958</v>
      </c>
      <c r="E192" s="11">
        <v>315693</v>
      </c>
      <c r="F192" s="18">
        <v>37594.300904999996</v>
      </c>
      <c r="G192" s="1"/>
      <c r="H192" s="1"/>
    </row>
    <row r="193" spans="1:8" x14ac:dyDescent="0.3">
      <c r="A193" s="5">
        <f t="shared" si="0"/>
        <v>191</v>
      </c>
      <c r="B193" s="5">
        <v>2020</v>
      </c>
      <c r="C193" s="5" t="s">
        <v>234</v>
      </c>
      <c r="D193" s="10">
        <v>43958</v>
      </c>
      <c r="E193" s="11">
        <v>82556</v>
      </c>
      <c r="F193" s="18">
        <v>9831.1812599999994</v>
      </c>
      <c r="G193" s="1"/>
      <c r="H193" s="1"/>
    </row>
    <row r="194" spans="1:8" x14ac:dyDescent="0.3">
      <c r="A194" s="5">
        <f t="shared" si="0"/>
        <v>192</v>
      </c>
      <c r="B194" s="5">
        <v>2020</v>
      </c>
      <c r="C194" s="5" t="s">
        <v>284</v>
      </c>
      <c r="D194" s="10">
        <v>43958</v>
      </c>
      <c r="E194" s="11">
        <v>214363</v>
      </c>
      <c r="F194" s="18">
        <v>25527.417855</v>
      </c>
      <c r="G194" s="1"/>
      <c r="H194" s="1"/>
    </row>
    <row r="195" spans="1:8" x14ac:dyDescent="0.3">
      <c r="A195" s="5">
        <f t="shared" si="0"/>
        <v>193</v>
      </c>
      <c r="B195" s="5">
        <v>2020</v>
      </c>
      <c r="C195" s="5" t="s">
        <v>295</v>
      </c>
      <c r="D195" s="10">
        <v>43958</v>
      </c>
      <c r="E195" s="11">
        <v>110884</v>
      </c>
      <c r="F195" s="18">
        <v>13204.621139999999</v>
      </c>
      <c r="G195" s="1"/>
      <c r="H195" s="1"/>
    </row>
    <row r="196" spans="1:8" x14ac:dyDescent="0.3">
      <c r="A196" s="5">
        <f t="shared" si="0"/>
        <v>194</v>
      </c>
      <c r="B196" s="5">
        <v>2020</v>
      </c>
      <c r="C196" s="5" t="s">
        <v>235</v>
      </c>
      <c r="D196" s="10">
        <v>43958</v>
      </c>
      <c r="E196" s="11">
        <v>116852</v>
      </c>
      <c r="F196" s="18">
        <v>13915.32042</v>
      </c>
      <c r="G196" s="1"/>
      <c r="H196" s="1"/>
    </row>
    <row r="197" spans="1:8" x14ac:dyDescent="0.3">
      <c r="A197" s="5">
        <f t="shared" si="0"/>
        <v>195</v>
      </c>
      <c r="B197" s="5">
        <v>2020</v>
      </c>
      <c r="C197" s="5" t="s">
        <v>238</v>
      </c>
      <c r="D197" s="10">
        <v>43958</v>
      </c>
      <c r="E197" s="11">
        <v>171019</v>
      </c>
      <c r="F197" s="18">
        <v>20365.797614999999</v>
      </c>
      <c r="G197" s="1"/>
      <c r="H197" s="1"/>
    </row>
    <row r="198" spans="1:8" x14ac:dyDescent="0.3">
      <c r="A198" s="5">
        <f t="shared" si="0"/>
        <v>196</v>
      </c>
      <c r="B198" s="5">
        <v>2020</v>
      </c>
      <c r="C198" s="5" t="s">
        <v>242</v>
      </c>
      <c r="D198" s="10">
        <v>43958</v>
      </c>
      <c r="E198" s="11">
        <v>118053</v>
      </c>
      <c r="F198" s="18">
        <v>14058.341505</v>
      </c>
      <c r="G198" s="1"/>
      <c r="H198" s="1"/>
    </row>
    <row r="199" spans="1:8" x14ac:dyDescent="0.3">
      <c r="A199" s="5">
        <f t="shared" si="0"/>
        <v>197</v>
      </c>
      <c r="B199" s="5">
        <v>2020</v>
      </c>
      <c r="C199" s="5" t="s">
        <v>241</v>
      </c>
      <c r="D199" s="10">
        <v>43958</v>
      </c>
      <c r="E199" s="11">
        <v>98545</v>
      </c>
      <c r="F199" s="18">
        <v>11735.231324999999</v>
      </c>
      <c r="G199" s="1"/>
      <c r="H199" s="1"/>
    </row>
    <row r="200" spans="1:8" x14ac:dyDescent="0.3">
      <c r="A200" s="5">
        <f t="shared" si="0"/>
        <v>198</v>
      </c>
      <c r="B200" s="5">
        <v>2020</v>
      </c>
      <c r="C200" s="5" t="s">
        <v>250</v>
      </c>
      <c r="D200" s="10">
        <v>43958</v>
      </c>
      <c r="E200" s="11">
        <v>168436</v>
      </c>
      <c r="F200" s="18">
        <v>20058.201059999999</v>
      </c>
      <c r="G200" s="1"/>
      <c r="H200" s="1"/>
    </row>
    <row r="201" spans="1:8" x14ac:dyDescent="0.3">
      <c r="A201" s="5">
        <f t="shared" si="0"/>
        <v>199</v>
      </c>
      <c r="B201" s="5">
        <v>2020</v>
      </c>
      <c r="C201" s="5" t="s">
        <v>285</v>
      </c>
      <c r="D201" s="10">
        <v>43958</v>
      </c>
      <c r="E201" s="11">
        <v>148604</v>
      </c>
      <c r="F201" s="18">
        <v>17696.50734</v>
      </c>
      <c r="G201" s="1"/>
      <c r="H201" s="1"/>
    </row>
    <row r="202" spans="1:8" x14ac:dyDescent="0.3">
      <c r="A202" s="5">
        <f t="shared" si="0"/>
        <v>200</v>
      </c>
      <c r="B202" s="5">
        <v>2020</v>
      </c>
      <c r="C202" s="5" t="s">
        <v>244</v>
      </c>
      <c r="D202" s="10">
        <v>43958</v>
      </c>
      <c r="E202" s="11">
        <v>117463</v>
      </c>
      <c r="F202" s="18">
        <v>13988.081355</v>
      </c>
      <c r="G202" s="1"/>
      <c r="H202" s="1"/>
    </row>
    <row r="203" spans="1:8" x14ac:dyDescent="0.3">
      <c r="A203" s="5">
        <f t="shared" si="0"/>
        <v>201</v>
      </c>
      <c r="B203" s="5">
        <v>2020</v>
      </c>
      <c r="C203" s="5" t="s">
        <v>296</v>
      </c>
      <c r="D203" s="10">
        <v>43958</v>
      </c>
      <c r="E203" s="11">
        <v>111413</v>
      </c>
      <c r="F203" s="18">
        <v>13267.617104999999</v>
      </c>
      <c r="G203" s="1"/>
      <c r="H203" s="1"/>
    </row>
    <row r="204" spans="1:8" x14ac:dyDescent="0.3">
      <c r="A204" s="5">
        <f t="shared" si="0"/>
        <v>202</v>
      </c>
      <c r="B204" s="5">
        <v>2020</v>
      </c>
      <c r="C204" s="5" t="s">
        <v>232</v>
      </c>
      <c r="D204" s="10">
        <v>43958</v>
      </c>
      <c r="E204" s="11">
        <v>127828</v>
      </c>
      <c r="F204" s="18">
        <v>15222.39738</v>
      </c>
      <c r="G204" s="1"/>
      <c r="H204" s="1"/>
    </row>
    <row r="205" spans="1:8" x14ac:dyDescent="0.3">
      <c r="A205" s="5">
        <f t="shared" si="0"/>
        <v>203</v>
      </c>
      <c r="B205" s="5">
        <v>2020</v>
      </c>
      <c r="C205" s="5" t="s">
        <v>226</v>
      </c>
      <c r="D205" s="10">
        <v>43958</v>
      </c>
      <c r="E205" s="11">
        <v>134314</v>
      </c>
      <c r="F205" s="18">
        <v>15994.78269</v>
      </c>
      <c r="G205" s="1"/>
      <c r="H205" s="1"/>
    </row>
    <row r="206" spans="1:8" x14ac:dyDescent="0.3">
      <c r="A206" s="5">
        <f t="shared" si="0"/>
        <v>204</v>
      </c>
      <c r="B206" s="5">
        <v>2020</v>
      </c>
      <c r="C206" s="5" t="s">
        <v>224</v>
      </c>
      <c r="D206" s="10">
        <v>43958</v>
      </c>
      <c r="E206" s="11">
        <v>105659</v>
      </c>
      <c r="F206" s="18">
        <v>12582.402015</v>
      </c>
      <c r="G206" s="1"/>
      <c r="H206" s="1"/>
    </row>
    <row r="207" spans="1:8" x14ac:dyDescent="0.3">
      <c r="A207" s="5">
        <f t="shared" si="0"/>
        <v>205</v>
      </c>
      <c r="B207" s="5">
        <v>2020</v>
      </c>
      <c r="C207" s="5" t="s">
        <v>222</v>
      </c>
      <c r="D207" s="10">
        <v>43958</v>
      </c>
      <c r="E207" s="11">
        <v>159494</v>
      </c>
      <c r="F207" s="18">
        <v>18993.342990000001</v>
      </c>
      <c r="G207" s="1"/>
      <c r="H207" s="1"/>
    </row>
    <row r="208" spans="1:8" x14ac:dyDescent="0.3">
      <c r="A208" s="5">
        <f t="shared" si="0"/>
        <v>206</v>
      </c>
      <c r="B208" s="5">
        <v>2020</v>
      </c>
      <c r="C208" s="5" t="s">
        <v>228</v>
      </c>
      <c r="D208" s="10">
        <v>43958</v>
      </c>
      <c r="E208" s="11">
        <v>83632</v>
      </c>
      <c r="F208" s="18">
        <v>9959.3167199999989</v>
      </c>
      <c r="G208" s="1"/>
      <c r="H208" s="1"/>
    </row>
    <row r="209" spans="1:8" x14ac:dyDescent="0.3">
      <c r="A209" s="5">
        <f t="shared" si="0"/>
        <v>207</v>
      </c>
      <c r="B209" s="5">
        <v>2020</v>
      </c>
      <c r="C209" s="5" t="s">
        <v>223</v>
      </c>
      <c r="D209" s="10">
        <v>43958</v>
      </c>
      <c r="E209" s="11">
        <v>149568</v>
      </c>
      <c r="F209" s="18">
        <v>17811.30528</v>
      </c>
      <c r="G209" s="1"/>
      <c r="H209" s="1"/>
    </row>
    <row r="210" spans="1:8" x14ac:dyDescent="0.3">
      <c r="A210" s="5">
        <f t="shared" si="0"/>
        <v>208</v>
      </c>
      <c r="B210" s="5">
        <v>2020</v>
      </c>
      <c r="C210" s="5" t="s">
        <v>227</v>
      </c>
      <c r="D210" s="10">
        <v>43958</v>
      </c>
      <c r="E210" s="11">
        <v>172790</v>
      </c>
      <c r="F210" s="18">
        <v>20576.69715</v>
      </c>
      <c r="G210" s="1"/>
      <c r="H210" s="1"/>
    </row>
    <row r="211" spans="1:8" x14ac:dyDescent="0.3">
      <c r="A211" s="5">
        <f t="shared" si="0"/>
        <v>209</v>
      </c>
      <c r="B211" s="5">
        <v>2020</v>
      </c>
      <c r="C211" s="5" t="s">
        <v>297</v>
      </c>
      <c r="D211" s="10">
        <v>43958</v>
      </c>
      <c r="E211" s="11">
        <v>154636</v>
      </c>
      <c r="F211" s="18">
        <v>18414.82806</v>
      </c>
      <c r="G211" s="1"/>
      <c r="H211" s="1"/>
    </row>
    <row r="212" spans="1:8" x14ac:dyDescent="0.3">
      <c r="A212" s="5">
        <f t="shared" si="0"/>
        <v>210</v>
      </c>
      <c r="B212" s="5">
        <v>2020</v>
      </c>
      <c r="C212" s="5" t="s">
        <v>225</v>
      </c>
      <c r="D212" s="10">
        <v>43958</v>
      </c>
      <c r="E212" s="11">
        <v>193307</v>
      </c>
      <c r="F212" s="18">
        <v>23019.964094999999</v>
      </c>
      <c r="G212" s="1"/>
      <c r="H212" s="1"/>
    </row>
    <row r="213" spans="1:8" x14ac:dyDescent="0.3">
      <c r="A213" s="5">
        <f t="shared" si="0"/>
        <v>211</v>
      </c>
      <c r="B213" s="5">
        <v>2020</v>
      </c>
      <c r="C213" s="5" t="s">
        <v>272</v>
      </c>
      <c r="D213" s="10">
        <v>43958</v>
      </c>
      <c r="E213" s="11">
        <v>174974</v>
      </c>
      <c r="F213" s="18">
        <v>20836.77879</v>
      </c>
      <c r="G213" s="1"/>
      <c r="H213" s="1"/>
    </row>
    <row r="214" spans="1:8" x14ac:dyDescent="0.3">
      <c r="A214" s="5">
        <f t="shared" si="0"/>
        <v>212</v>
      </c>
      <c r="B214" s="5">
        <v>2020</v>
      </c>
      <c r="C214" s="5" t="s">
        <v>273</v>
      </c>
      <c r="D214" s="10">
        <v>43958</v>
      </c>
      <c r="E214" s="11">
        <v>151145</v>
      </c>
      <c r="F214" s="18">
        <v>17999.102325</v>
      </c>
      <c r="G214" s="1"/>
      <c r="H214" s="1"/>
    </row>
    <row r="215" spans="1:8" x14ac:dyDescent="0.3">
      <c r="A215" s="5">
        <f t="shared" si="0"/>
        <v>213</v>
      </c>
      <c r="B215" s="5">
        <v>2020</v>
      </c>
      <c r="C215" s="5" t="s">
        <v>298</v>
      </c>
      <c r="D215" s="10">
        <v>43958</v>
      </c>
      <c r="E215" s="11">
        <v>126880</v>
      </c>
      <c r="F215" s="18">
        <v>15109.504799999999</v>
      </c>
      <c r="G215" s="1"/>
      <c r="H215" s="1"/>
    </row>
    <row r="216" spans="1:8" x14ac:dyDescent="0.3">
      <c r="A216" s="5">
        <f t="shared" si="0"/>
        <v>214</v>
      </c>
      <c r="B216" s="5">
        <v>2020</v>
      </c>
      <c r="C216" s="5" t="s">
        <v>255</v>
      </c>
      <c r="D216" s="10">
        <v>43958</v>
      </c>
      <c r="E216" s="11">
        <v>94727</v>
      </c>
      <c r="F216" s="18">
        <v>11280.564795</v>
      </c>
      <c r="G216" s="1"/>
      <c r="H216" s="1"/>
    </row>
    <row r="217" spans="1:8" x14ac:dyDescent="0.3">
      <c r="A217" s="5">
        <f t="shared" si="0"/>
        <v>215</v>
      </c>
      <c r="B217" s="5">
        <v>2020</v>
      </c>
      <c r="C217" s="5" t="s">
        <v>289</v>
      </c>
      <c r="D217" s="10">
        <v>43958</v>
      </c>
      <c r="E217" s="11">
        <v>155854</v>
      </c>
      <c r="F217" s="18">
        <v>18559.873589999999</v>
      </c>
      <c r="G217" s="1"/>
      <c r="H217" s="1"/>
    </row>
    <row r="218" spans="1:8" x14ac:dyDescent="0.3">
      <c r="A218" s="5">
        <f t="shared" si="0"/>
        <v>216</v>
      </c>
      <c r="B218" s="5">
        <v>2020</v>
      </c>
      <c r="C218" s="5" t="s">
        <v>265</v>
      </c>
      <c r="D218" s="10">
        <v>43958</v>
      </c>
      <c r="E218" s="11">
        <v>87071</v>
      </c>
      <c r="F218" s="18">
        <v>10368.850034999999</v>
      </c>
      <c r="G218" s="1"/>
      <c r="H218" s="1"/>
    </row>
    <row r="219" spans="1:8" x14ac:dyDescent="0.3">
      <c r="A219" s="5">
        <f t="shared" si="0"/>
        <v>217</v>
      </c>
      <c r="B219" s="5">
        <v>2020</v>
      </c>
      <c r="C219" s="5" t="s">
        <v>266</v>
      </c>
      <c r="D219" s="10">
        <v>43958</v>
      </c>
      <c r="E219" s="11">
        <v>126918</v>
      </c>
      <c r="F219" s="18">
        <v>15114.03003</v>
      </c>
      <c r="G219" s="1"/>
      <c r="H219" s="1"/>
    </row>
    <row r="220" spans="1:8" x14ac:dyDescent="0.3">
      <c r="A220" s="5">
        <f t="shared" si="0"/>
        <v>218</v>
      </c>
      <c r="B220" s="5">
        <v>2020</v>
      </c>
      <c r="C220" s="5" t="s">
        <v>264</v>
      </c>
      <c r="D220" s="10">
        <v>43958</v>
      </c>
      <c r="E220" s="11">
        <v>104926</v>
      </c>
      <c r="F220" s="18">
        <v>12495.112709999999</v>
      </c>
      <c r="G220" s="1"/>
      <c r="H220" s="1"/>
    </row>
    <row r="221" spans="1:8" x14ac:dyDescent="0.3">
      <c r="A221" s="5">
        <f t="shared" si="0"/>
        <v>219</v>
      </c>
      <c r="B221" s="5">
        <v>2020</v>
      </c>
      <c r="C221" s="5" t="s">
        <v>276</v>
      </c>
      <c r="D221" s="10">
        <v>43958</v>
      </c>
      <c r="E221" s="11">
        <v>180143</v>
      </c>
      <c r="F221" s="18">
        <v>21452.329154999999</v>
      </c>
      <c r="G221" s="1"/>
      <c r="H221" s="1"/>
    </row>
    <row r="222" spans="1:8" x14ac:dyDescent="0.3">
      <c r="A222" s="5">
        <f t="shared" si="0"/>
        <v>220</v>
      </c>
      <c r="B222" s="5">
        <v>2020</v>
      </c>
      <c r="C222" s="5" t="s">
        <v>291</v>
      </c>
      <c r="D222" s="10">
        <v>43958</v>
      </c>
      <c r="E222" s="11">
        <v>295600</v>
      </c>
      <c r="F222" s="18">
        <v>35201.525999999998</v>
      </c>
      <c r="G222" s="1"/>
      <c r="H222" s="1"/>
    </row>
    <row r="223" spans="1:8" x14ac:dyDescent="0.3">
      <c r="A223" s="5">
        <f t="shared" si="0"/>
        <v>221</v>
      </c>
      <c r="B223" s="5">
        <v>2020</v>
      </c>
      <c r="C223" s="5" t="s">
        <v>258</v>
      </c>
      <c r="D223" s="10">
        <v>43958</v>
      </c>
      <c r="E223" s="11">
        <v>158276</v>
      </c>
      <c r="F223" s="18">
        <v>18848.297459999998</v>
      </c>
      <c r="G223" s="1"/>
      <c r="H223" s="1"/>
    </row>
    <row r="224" spans="1:8" x14ac:dyDescent="0.3">
      <c r="A224" s="5">
        <f t="shared" si="0"/>
        <v>222</v>
      </c>
      <c r="B224" s="5">
        <v>2020</v>
      </c>
      <c r="C224" s="5" t="s">
        <v>260</v>
      </c>
      <c r="D224" s="10">
        <v>43958</v>
      </c>
      <c r="E224" s="11">
        <v>124132</v>
      </c>
      <c r="F224" s="18">
        <v>14782.25922</v>
      </c>
      <c r="G224" s="1"/>
      <c r="H224" s="1"/>
    </row>
    <row r="225" spans="1:8" x14ac:dyDescent="0.3">
      <c r="A225" s="5">
        <f t="shared" si="0"/>
        <v>223</v>
      </c>
      <c r="B225" s="5">
        <v>2020</v>
      </c>
      <c r="C225" s="5" t="s">
        <v>261</v>
      </c>
      <c r="D225" s="10">
        <v>43958</v>
      </c>
      <c r="E225" s="11">
        <v>175842</v>
      </c>
      <c r="F225" s="18">
        <v>20940.14457</v>
      </c>
      <c r="G225" s="1"/>
      <c r="H225" s="1"/>
    </row>
    <row r="226" spans="1:8" x14ac:dyDescent="0.3">
      <c r="A226" s="5">
        <f t="shared" si="0"/>
        <v>224</v>
      </c>
      <c r="B226" s="5">
        <v>2020</v>
      </c>
      <c r="C226" s="5" t="s">
        <v>263</v>
      </c>
      <c r="D226" s="10">
        <v>43958</v>
      </c>
      <c r="E226" s="11">
        <v>186311</v>
      </c>
      <c r="F226" s="18">
        <v>22186.845434999999</v>
      </c>
      <c r="G226" s="1"/>
      <c r="H226" s="1"/>
    </row>
    <row r="227" spans="1:8" x14ac:dyDescent="0.3">
      <c r="A227" s="5">
        <f t="shared" si="0"/>
        <v>225</v>
      </c>
      <c r="B227" s="5">
        <v>2020</v>
      </c>
      <c r="C227" s="5" t="s">
        <v>262</v>
      </c>
      <c r="D227" s="10">
        <v>43958</v>
      </c>
      <c r="E227" s="11">
        <v>126245</v>
      </c>
      <c r="F227" s="18">
        <v>15033.885824999999</v>
      </c>
      <c r="G227" s="1"/>
      <c r="H227" s="1"/>
    </row>
    <row r="228" spans="1:8" x14ac:dyDescent="0.3">
      <c r="A228" s="5">
        <f t="shared" si="0"/>
        <v>226</v>
      </c>
      <c r="B228" s="5">
        <v>2020</v>
      </c>
      <c r="C228" s="5" t="s">
        <v>259</v>
      </c>
      <c r="D228" s="10">
        <v>43958</v>
      </c>
      <c r="E228" s="11">
        <v>148069</v>
      </c>
      <c r="F228" s="18">
        <v>17632.796865</v>
      </c>
      <c r="G228" s="1"/>
      <c r="H228" s="1"/>
    </row>
    <row r="229" spans="1:8" x14ac:dyDescent="0.3">
      <c r="A229" s="5">
        <f t="shared" ref="A229:A263" si="1">A228+1</f>
        <v>227</v>
      </c>
      <c r="B229" s="5">
        <v>2020</v>
      </c>
      <c r="C229" s="5" t="s">
        <v>215</v>
      </c>
      <c r="D229" s="10">
        <v>43958</v>
      </c>
      <c r="E229" s="11">
        <v>104425</v>
      </c>
      <c r="F229" s="18">
        <v>12435.451125</v>
      </c>
      <c r="G229" s="1"/>
      <c r="H229" s="1"/>
    </row>
    <row r="230" spans="1:8" x14ac:dyDescent="0.3">
      <c r="A230" s="5">
        <f t="shared" si="1"/>
        <v>228</v>
      </c>
      <c r="B230" s="5">
        <v>2020</v>
      </c>
      <c r="C230" s="5" t="s">
        <v>213</v>
      </c>
      <c r="D230" s="10">
        <v>43958</v>
      </c>
      <c r="E230" s="11">
        <v>121707</v>
      </c>
      <c r="F230" s="18">
        <v>14493.478095</v>
      </c>
      <c r="G230" s="1"/>
      <c r="H230" s="1"/>
    </row>
    <row r="231" spans="1:8" x14ac:dyDescent="0.3">
      <c r="A231" s="5">
        <f t="shared" si="1"/>
        <v>229</v>
      </c>
      <c r="B231" s="5">
        <v>2020</v>
      </c>
      <c r="C231" s="5" t="s">
        <v>216</v>
      </c>
      <c r="D231" s="10">
        <v>43958</v>
      </c>
      <c r="E231" s="11">
        <v>135959</v>
      </c>
      <c r="F231" s="18">
        <v>16190.677514999999</v>
      </c>
      <c r="G231" s="1"/>
      <c r="H231" s="1"/>
    </row>
    <row r="232" spans="1:8" x14ac:dyDescent="0.3">
      <c r="A232" s="5">
        <f t="shared" si="1"/>
        <v>230</v>
      </c>
      <c r="B232" s="5">
        <v>2020</v>
      </c>
      <c r="C232" s="5" t="s">
        <v>251</v>
      </c>
      <c r="D232" s="10">
        <v>43958</v>
      </c>
      <c r="E232" s="11">
        <v>63569</v>
      </c>
      <c r="F232" s="18">
        <v>7570</v>
      </c>
      <c r="G232" s="1"/>
      <c r="H232" s="1"/>
    </row>
    <row r="233" spans="1:8" x14ac:dyDescent="0.3">
      <c r="A233" s="5">
        <f t="shared" si="1"/>
        <v>231</v>
      </c>
      <c r="B233" s="5">
        <v>2020</v>
      </c>
      <c r="C233" s="5" t="s">
        <v>252</v>
      </c>
      <c r="D233" s="10">
        <v>43958</v>
      </c>
      <c r="E233" s="11">
        <v>130644</v>
      </c>
      <c r="F233" s="18">
        <v>15557.740739999999</v>
      </c>
      <c r="G233" s="1"/>
      <c r="H233" s="1"/>
    </row>
    <row r="234" spans="1:8" x14ac:dyDescent="0.3">
      <c r="A234" s="5">
        <f t="shared" si="1"/>
        <v>232</v>
      </c>
      <c r="B234" s="5">
        <v>2020</v>
      </c>
      <c r="C234" s="5" t="s">
        <v>292</v>
      </c>
      <c r="D234" s="10">
        <v>43958</v>
      </c>
      <c r="E234" s="11">
        <v>85229</v>
      </c>
      <c r="F234" s="18">
        <v>10149.495465</v>
      </c>
      <c r="G234" s="1"/>
      <c r="H234" s="1"/>
    </row>
    <row r="235" spans="1:8" x14ac:dyDescent="0.3">
      <c r="A235" s="5">
        <f t="shared" si="1"/>
        <v>233</v>
      </c>
      <c r="B235" s="5">
        <v>2020</v>
      </c>
      <c r="C235" s="5" t="s">
        <v>283</v>
      </c>
      <c r="D235" s="10">
        <v>43958</v>
      </c>
      <c r="E235" s="11">
        <v>153638</v>
      </c>
      <c r="F235" s="18">
        <v>18295.981230000001</v>
      </c>
      <c r="G235" s="1"/>
      <c r="H235" s="1"/>
    </row>
    <row r="236" spans="1:8" x14ac:dyDescent="0.3">
      <c r="A236" s="5">
        <f t="shared" si="1"/>
        <v>234</v>
      </c>
      <c r="B236" s="5">
        <v>2020</v>
      </c>
      <c r="C236" s="5" t="s">
        <v>270</v>
      </c>
      <c r="D236" s="10">
        <v>43958</v>
      </c>
      <c r="E236" s="11">
        <v>166397</v>
      </c>
      <c r="F236" s="18">
        <v>19815.386745</v>
      </c>
      <c r="G236" s="1"/>
      <c r="H236" s="1"/>
    </row>
    <row r="237" spans="1:8" x14ac:dyDescent="0.3">
      <c r="A237" s="5">
        <f t="shared" si="1"/>
        <v>235</v>
      </c>
      <c r="B237" s="5">
        <v>2020</v>
      </c>
      <c r="C237" s="5" t="s">
        <v>229</v>
      </c>
      <c r="D237" s="10">
        <v>43958</v>
      </c>
      <c r="E237" s="11">
        <v>102295</v>
      </c>
      <c r="F237" s="18">
        <v>12181.800074999999</v>
      </c>
      <c r="G237" s="1"/>
      <c r="H237" s="1"/>
    </row>
    <row r="238" spans="1:8" x14ac:dyDescent="0.3">
      <c r="A238" s="5">
        <f t="shared" si="1"/>
        <v>236</v>
      </c>
      <c r="B238" s="5">
        <v>2020</v>
      </c>
      <c r="C238" s="5" t="s">
        <v>256</v>
      </c>
      <c r="D238" s="10">
        <v>43958</v>
      </c>
      <c r="E238" s="11">
        <v>136411</v>
      </c>
      <c r="F238" s="18">
        <v>16244.503934999999</v>
      </c>
      <c r="G238" s="1"/>
      <c r="H238" s="1"/>
    </row>
    <row r="239" spans="1:8" x14ac:dyDescent="0.3">
      <c r="A239" s="5">
        <f t="shared" si="1"/>
        <v>237</v>
      </c>
      <c r="B239" s="5">
        <v>2020</v>
      </c>
      <c r="C239" s="5" t="s">
        <v>230</v>
      </c>
      <c r="D239" s="10">
        <v>43958</v>
      </c>
      <c r="E239" s="11">
        <v>137067</v>
      </c>
      <c r="F239" s="18">
        <v>16322.623695</v>
      </c>
      <c r="G239" s="1"/>
      <c r="H239" s="1"/>
    </row>
    <row r="240" spans="1:8" x14ac:dyDescent="0.3">
      <c r="A240" s="5">
        <f t="shared" si="1"/>
        <v>238</v>
      </c>
      <c r="B240" s="5">
        <v>2020</v>
      </c>
      <c r="C240" s="5" t="s">
        <v>231</v>
      </c>
      <c r="D240" s="10">
        <v>43958</v>
      </c>
      <c r="E240" s="11">
        <v>160580</v>
      </c>
      <c r="F240" s="18">
        <v>19122.669299999998</v>
      </c>
      <c r="G240" s="1"/>
      <c r="H240" s="1"/>
    </row>
    <row r="241" spans="1:8" x14ac:dyDescent="0.3">
      <c r="A241" s="5">
        <f t="shared" si="1"/>
        <v>239</v>
      </c>
      <c r="B241" s="5">
        <v>2020</v>
      </c>
      <c r="C241" s="5" t="s">
        <v>269</v>
      </c>
      <c r="D241" s="10">
        <v>43958</v>
      </c>
      <c r="E241" s="11">
        <v>116048</v>
      </c>
      <c r="F241" s="18">
        <v>13819.576079999999</v>
      </c>
      <c r="G241" s="1"/>
      <c r="H241" s="1"/>
    </row>
    <row r="242" spans="1:8" x14ac:dyDescent="0.3">
      <c r="A242" s="5">
        <f t="shared" si="1"/>
        <v>240</v>
      </c>
      <c r="B242" s="5">
        <v>2020</v>
      </c>
      <c r="C242" s="5" t="s">
        <v>214</v>
      </c>
      <c r="D242" s="10">
        <v>43958</v>
      </c>
      <c r="E242" s="11">
        <v>107480</v>
      </c>
      <c r="F242" s="18">
        <v>12799.255799999999</v>
      </c>
      <c r="G242" s="1"/>
      <c r="H242" s="1"/>
    </row>
    <row r="243" spans="1:8" x14ac:dyDescent="0.3">
      <c r="A243" s="5">
        <f t="shared" si="1"/>
        <v>241</v>
      </c>
      <c r="B243" s="5">
        <v>2020</v>
      </c>
      <c r="C243" s="5" t="s">
        <v>207</v>
      </c>
      <c r="D243" s="10">
        <v>43958</v>
      </c>
      <c r="E243" s="11">
        <v>120864</v>
      </c>
      <c r="F243" s="18">
        <v>14393.08944</v>
      </c>
      <c r="G243" s="1"/>
      <c r="H243" s="1"/>
    </row>
    <row r="244" spans="1:8" x14ac:dyDescent="0.3">
      <c r="A244" s="5">
        <f t="shared" si="1"/>
        <v>242</v>
      </c>
      <c r="B244" s="5">
        <v>2020</v>
      </c>
      <c r="C244" s="5" t="s">
        <v>246</v>
      </c>
      <c r="D244" s="10">
        <v>43958</v>
      </c>
      <c r="E244" s="11">
        <v>129682</v>
      </c>
      <c r="F244" s="18">
        <v>15443.180969999999</v>
      </c>
      <c r="G244" s="1"/>
      <c r="H244" s="1"/>
    </row>
    <row r="245" spans="1:8" x14ac:dyDescent="0.3">
      <c r="A245" s="5">
        <f t="shared" si="1"/>
        <v>243</v>
      </c>
      <c r="B245" s="5">
        <v>2020</v>
      </c>
      <c r="C245" s="5" t="s">
        <v>243</v>
      </c>
      <c r="D245" s="10">
        <v>43958</v>
      </c>
      <c r="E245" s="11">
        <v>116642</v>
      </c>
      <c r="F245" s="18">
        <v>13890.31257</v>
      </c>
      <c r="G245" s="1"/>
      <c r="H245" s="1"/>
    </row>
    <row r="246" spans="1:8" x14ac:dyDescent="0.3">
      <c r="A246" s="5">
        <f t="shared" si="1"/>
        <v>244</v>
      </c>
      <c r="B246" s="5">
        <v>2020</v>
      </c>
      <c r="C246" s="5" t="s">
        <v>220</v>
      </c>
      <c r="D246" s="10">
        <v>43958</v>
      </c>
      <c r="E246" s="11">
        <v>217781</v>
      </c>
      <c r="F246" s="18">
        <v>25934.450385</v>
      </c>
      <c r="G246" s="1"/>
      <c r="H246" s="1"/>
    </row>
    <row r="247" spans="1:8" x14ac:dyDescent="0.3">
      <c r="A247" s="5">
        <f t="shared" si="1"/>
        <v>245</v>
      </c>
      <c r="B247" s="5">
        <v>2020</v>
      </c>
      <c r="C247" s="5" t="s">
        <v>282</v>
      </c>
      <c r="D247" s="10">
        <v>43958</v>
      </c>
      <c r="E247" s="11">
        <v>125467</v>
      </c>
      <c r="F247" s="18">
        <v>14941.237695</v>
      </c>
      <c r="G247" s="1"/>
      <c r="H247" s="1"/>
    </row>
    <row r="248" spans="1:8" x14ac:dyDescent="0.3">
      <c r="A248" s="5">
        <f t="shared" si="1"/>
        <v>246</v>
      </c>
      <c r="B248" s="5">
        <v>2020</v>
      </c>
      <c r="C248" s="5" t="s">
        <v>221</v>
      </c>
      <c r="D248" s="10">
        <v>43958</v>
      </c>
      <c r="E248" s="11">
        <v>222936</v>
      </c>
      <c r="F248" s="18">
        <v>26548.333559999999</v>
      </c>
      <c r="G248" s="1"/>
      <c r="H248" s="1"/>
    </row>
    <row r="249" spans="1:8" x14ac:dyDescent="0.3">
      <c r="A249" s="5">
        <f t="shared" si="1"/>
        <v>247</v>
      </c>
      <c r="B249" s="5">
        <v>2020</v>
      </c>
      <c r="C249" s="5" t="s">
        <v>233</v>
      </c>
      <c r="D249" s="10">
        <v>43958</v>
      </c>
      <c r="E249" s="11">
        <v>99913</v>
      </c>
      <c r="F249" s="18">
        <v>11898.139605</v>
      </c>
      <c r="G249" s="1"/>
      <c r="H249" s="1"/>
    </row>
    <row r="250" spans="1:8" x14ac:dyDescent="0.3">
      <c r="A250" s="5">
        <f t="shared" si="1"/>
        <v>248</v>
      </c>
      <c r="B250" s="5">
        <v>2020</v>
      </c>
      <c r="C250" s="5" t="s">
        <v>205</v>
      </c>
      <c r="D250" s="10">
        <v>43958</v>
      </c>
      <c r="E250" s="11">
        <v>150780</v>
      </c>
      <c r="F250" s="18">
        <v>17955.636299999998</v>
      </c>
      <c r="G250" s="1"/>
      <c r="H250" s="1"/>
    </row>
    <row r="251" spans="1:8" x14ac:dyDescent="0.3">
      <c r="A251" s="5">
        <f t="shared" si="1"/>
        <v>249</v>
      </c>
      <c r="B251" s="5">
        <v>2020</v>
      </c>
      <c r="C251" s="5" t="s">
        <v>299</v>
      </c>
      <c r="D251" s="10">
        <v>43958</v>
      </c>
      <c r="E251" s="11">
        <v>181747</v>
      </c>
      <c r="F251" s="18">
        <v>21643.341495000001</v>
      </c>
      <c r="G251" s="1"/>
      <c r="H251" s="1"/>
    </row>
    <row r="252" spans="1:8" x14ac:dyDescent="0.3">
      <c r="A252" s="5">
        <f t="shared" si="1"/>
        <v>250</v>
      </c>
      <c r="B252" s="5">
        <v>2020</v>
      </c>
      <c r="C252" s="5" t="s">
        <v>201</v>
      </c>
      <c r="D252" s="10">
        <v>43958</v>
      </c>
      <c r="E252" s="11">
        <v>259950</v>
      </c>
      <c r="F252" s="18">
        <v>30956.14575</v>
      </c>
      <c r="G252" s="1"/>
      <c r="H252" s="1"/>
    </row>
    <row r="253" spans="1:8" x14ac:dyDescent="0.3">
      <c r="A253" s="5">
        <f t="shared" si="1"/>
        <v>251</v>
      </c>
      <c r="B253" s="5">
        <v>2020</v>
      </c>
      <c r="C253" s="5" t="s">
        <v>290</v>
      </c>
      <c r="D253" s="10">
        <v>43958</v>
      </c>
      <c r="E253" s="11">
        <v>120221</v>
      </c>
      <c r="F253" s="18">
        <v>14316.517785</v>
      </c>
      <c r="G253" s="1"/>
      <c r="H253" s="1"/>
    </row>
    <row r="254" spans="1:8" x14ac:dyDescent="0.3">
      <c r="A254" s="5">
        <f t="shared" si="1"/>
        <v>252</v>
      </c>
      <c r="B254" s="5">
        <v>2020</v>
      </c>
      <c r="C254" s="5" t="s">
        <v>300</v>
      </c>
      <c r="D254" s="10">
        <v>43958</v>
      </c>
      <c r="E254" s="11">
        <v>133836</v>
      </c>
      <c r="F254" s="18">
        <v>15937.860059999999</v>
      </c>
      <c r="G254" s="1"/>
      <c r="H254" s="1"/>
    </row>
    <row r="255" spans="1:8" x14ac:dyDescent="0.3">
      <c r="A255" s="5">
        <f t="shared" si="1"/>
        <v>253</v>
      </c>
      <c r="B255" s="5">
        <v>2020</v>
      </c>
      <c r="C255" s="5" t="s">
        <v>257</v>
      </c>
      <c r="D255" s="10">
        <v>43958</v>
      </c>
      <c r="E255" s="11">
        <v>138176</v>
      </c>
      <c r="F255" s="18">
        <v>16454.688959999999</v>
      </c>
      <c r="G255" s="1"/>
      <c r="H255" s="1"/>
    </row>
    <row r="256" spans="1:8" x14ac:dyDescent="0.3">
      <c r="A256" s="5">
        <f t="shared" si="1"/>
        <v>254</v>
      </c>
      <c r="B256" s="5">
        <v>2020</v>
      </c>
      <c r="C256" s="5" t="s">
        <v>280</v>
      </c>
      <c r="D256" s="10">
        <v>43958</v>
      </c>
      <c r="E256" s="11">
        <v>92332</v>
      </c>
      <c r="F256" s="18">
        <v>10995.35622</v>
      </c>
      <c r="G256" s="1"/>
      <c r="H256" s="1"/>
    </row>
    <row r="257" spans="1:8" x14ac:dyDescent="0.3">
      <c r="A257" s="5">
        <f t="shared" si="1"/>
        <v>255</v>
      </c>
      <c r="B257" s="5">
        <v>2020</v>
      </c>
      <c r="C257" s="5" t="s">
        <v>279</v>
      </c>
      <c r="D257" s="10">
        <v>43958</v>
      </c>
      <c r="E257" s="11">
        <v>120512</v>
      </c>
      <c r="F257" s="18">
        <v>14351.17152</v>
      </c>
      <c r="G257" s="1"/>
      <c r="H257" s="1"/>
    </row>
    <row r="258" spans="1:8" x14ac:dyDescent="0.3">
      <c r="A258" s="5">
        <f t="shared" si="1"/>
        <v>256</v>
      </c>
      <c r="B258" s="5">
        <v>2020</v>
      </c>
      <c r="C258" s="5" t="s">
        <v>217</v>
      </c>
      <c r="D258" s="10">
        <v>43958</v>
      </c>
      <c r="E258" s="11">
        <v>144198</v>
      </c>
      <c r="F258" s="18">
        <v>17171.81883</v>
      </c>
      <c r="G258" s="1"/>
      <c r="H258" s="1"/>
    </row>
    <row r="259" spans="1:8" x14ac:dyDescent="0.3">
      <c r="A259" s="5">
        <f t="shared" si="1"/>
        <v>257</v>
      </c>
      <c r="B259" s="5">
        <v>2020</v>
      </c>
      <c r="C259" s="5" t="s">
        <v>247</v>
      </c>
      <c r="D259" s="10">
        <v>43958</v>
      </c>
      <c r="E259" s="11">
        <v>101973</v>
      </c>
      <c r="F259" s="18">
        <v>12143.454705</v>
      </c>
      <c r="G259" s="1"/>
      <c r="H259" s="1"/>
    </row>
    <row r="260" spans="1:8" x14ac:dyDescent="0.3">
      <c r="A260" s="5">
        <f t="shared" si="1"/>
        <v>258</v>
      </c>
      <c r="B260" s="5">
        <v>2020</v>
      </c>
      <c r="C260" s="5" t="s">
        <v>287</v>
      </c>
      <c r="D260" s="10">
        <v>43958</v>
      </c>
      <c r="E260" s="11">
        <v>161448</v>
      </c>
      <c r="F260" s="18">
        <v>19226.035079999998</v>
      </c>
      <c r="G260" s="1"/>
      <c r="H260" s="1"/>
    </row>
    <row r="261" spans="1:8" x14ac:dyDescent="0.3">
      <c r="A261" s="5">
        <f t="shared" si="1"/>
        <v>259</v>
      </c>
      <c r="B261" s="5">
        <v>2020</v>
      </c>
      <c r="C261" s="5" t="s">
        <v>286</v>
      </c>
      <c r="D261" s="10">
        <v>43958</v>
      </c>
      <c r="E261" s="11">
        <v>169546</v>
      </c>
      <c r="F261" s="18">
        <v>20190.385409999999</v>
      </c>
      <c r="G261" s="1"/>
      <c r="H261" s="1"/>
    </row>
    <row r="262" spans="1:8" x14ac:dyDescent="0.3">
      <c r="A262" s="5">
        <f t="shared" si="1"/>
        <v>260</v>
      </c>
      <c r="B262" s="5">
        <v>2020</v>
      </c>
      <c r="C262" s="5" t="s">
        <v>249</v>
      </c>
      <c r="D262" s="10">
        <v>43958</v>
      </c>
      <c r="E262" s="11">
        <v>195080</v>
      </c>
      <c r="F262" s="18">
        <v>23231.1018</v>
      </c>
      <c r="G262" s="1"/>
      <c r="H262" s="1"/>
    </row>
    <row r="263" spans="1:8" x14ac:dyDescent="0.3">
      <c r="A263" s="5">
        <f t="shared" si="1"/>
        <v>261</v>
      </c>
      <c r="B263" s="5">
        <v>2020</v>
      </c>
      <c r="C263" s="5" t="s">
        <v>248</v>
      </c>
      <c r="D263" s="10">
        <v>43958</v>
      </c>
      <c r="E263" s="11">
        <v>115569</v>
      </c>
      <c r="F263" s="18">
        <v>13762.534365</v>
      </c>
      <c r="G263" s="1"/>
      <c r="H263" s="1"/>
    </row>
    <row r="264" spans="1:8" x14ac:dyDescent="0.3">
      <c r="A264" s="5">
        <v>262</v>
      </c>
      <c r="B264" s="5">
        <v>2020</v>
      </c>
      <c r="C264" s="5" t="s">
        <v>303</v>
      </c>
      <c r="D264" s="10">
        <v>44147</v>
      </c>
      <c r="E264" s="11">
        <v>444769</v>
      </c>
      <c r="F264" s="18">
        <v>52965.288440981771</v>
      </c>
      <c r="G264" s="1"/>
      <c r="H264" s="1"/>
    </row>
    <row r="265" spans="1:8" x14ac:dyDescent="0.3">
      <c r="A265" s="5">
        <v>263</v>
      </c>
      <c r="B265" s="5">
        <v>2020</v>
      </c>
      <c r="C265" s="5" t="s">
        <v>308</v>
      </c>
      <c r="D265" s="10">
        <v>44158</v>
      </c>
      <c r="E265" s="11">
        <v>131131</v>
      </c>
      <c r="F265" s="18">
        <v>15615.726902177041</v>
      </c>
      <c r="G265" s="1"/>
      <c r="H265" s="1"/>
    </row>
    <row r="266" spans="1:8" x14ac:dyDescent="0.3">
      <c r="A266" s="5">
        <v>264</v>
      </c>
      <c r="B266" s="5">
        <v>2020</v>
      </c>
      <c r="C266" s="5" t="s">
        <v>309</v>
      </c>
      <c r="D266" s="10">
        <v>44174</v>
      </c>
      <c r="E266" s="11">
        <v>731612</v>
      </c>
      <c r="F266" s="18">
        <v>87123.969087062171</v>
      </c>
      <c r="G266" s="1"/>
      <c r="H266" s="1"/>
    </row>
    <row r="267" spans="1:8" x14ac:dyDescent="0.3">
      <c r="A267" s="5">
        <v>265</v>
      </c>
      <c r="B267" s="5">
        <v>2020</v>
      </c>
      <c r="C267" s="5" t="s">
        <v>310</v>
      </c>
      <c r="D267" s="10">
        <v>44175</v>
      </c>
      <c r="E267" s="11">
        <v>97177</v>
      </c>
      <c r="F267" s="18">
        <v>11572.316943917596</v>
      </c>
      <c r="G267" s="1"/>
      <c r="H267" s="1"/>
    </row>
    <row r="268" spans="1:8" x14ac:dyDescent="0.3">
      <c r="A268" s="5">
        <v>266</v>
      </c>
      <c r="B268" s="5">
        <v>2020</v>
      </c>
      <c r="C268" s="5" t="s">
        <v>311</v>
      </c>
      <c r="D268" s="10">
        <v>44176</v>
      </c>
      <c r="E268" s="11">
        <v>93696</v>
      </c>
      <c r="F268" s="18">
        <v>11157.782277465893</v>
      </c>
      <c r="G268" s="1"/>
      <c r="H268" s="1"/>
    </row>
    <row r="269" spans="1:8" x14ac:dyDescent="0.3">
      <c r="A269" s="5">
        <v>267</v>
      </c>
      <c r="B269" s="5">
        <v>2021</v>
      </c>
      <c r="C269" s="5" t="s">
        <v>312</v>
      </c>
      <c r="D269" s="10">
        <v>44230</v>
      </c>
      <c r="E269" s="11">
        <v>490488</v>
      </c>
      <c r="F269" s="23">
        <v>58410</v>
      </c>
      <c r="G269" s="1"/>
      <c r="H269" s="1"/>
    </row>
    <row r="270" spans="1:8" x14ac:dyDescent="0.3">
      <c r="A270" s="5">
        <v>268</v>
      </c>
      <c r="B270" s="5">
        <v>2021</v>
      </c>
      <c r="C270" s="5" t="s">
        <v>313</v>
      </c>
      <c r="D270" s="10">
        <v>44230</v>
      </c>
      <c r="E270" s="11">
        <v>154484</v>
      </c>
      <c r="F270" s="18">
        <v>18397</v>
      </c>
      <c r="G270" s="1"/>
      <c r="H270" s="1"/>
    </row>
    <row r="271" spans="1:8" x14ac:dyDescent="0.3">
      <c r="A271" s="5">
        <v>269</v>
      </c>
      <c r="B271" s="5">
        <v>2021</v>
      </c>
      <c r="C271" s="5" t="s">
        <v>314</v>
      </c>
      <c r="D271" s="10">
        <v>44230</v>
      </c>
      <c r="E271" s="11">
        <v>205605</v>
      </c>
      <c r="F271" s="18">
        <v>24484</v>
      </c>
      <c r="G271" s="1"/>
      <c r="H271" s="1"/>
    </row>
    <row r="272" spans="1:8" x14ac:dyDescent="0.3">
      <c r="A272" s="5">
        <v>270</v>
      </c>
      <c r="B272" s="5">
        <v>2021</v>
      </c>
      <c r="C272" s="5" t="s">
        <v>315</v>
      </c>
      <c r="D272" s="10">
        <v>44230</v>
      </c>
      <c r="E272" s="11">
        <v>830480</v>
      </c>
      <c r="F272" s="18">
        <v>98898</v>
      </c>
      <c r="G272" s="1"/>
      <c r="H272" s="1"/>
    </row>
    <row r="273" spans="1:8" x14ac:dyDescent="0.3">
      <c r="A273" s="5">
        <v>271</v>
      </c>
      <c r="B273" s="5">
        <v>2021</v>
      </c>
      <c r="C273" s="5" t="s">
        <v>316</v>
      </c>
      <c r="D273" s="10">
        <v>44231</v>
      </c>
      <c r="E273" s="11">
        <v>838972</v>
      </c>
      <c r="F273" s="18">
        <v>99909</v>
      </c>
      <c r="G273" s="1"/>
      <c r="H273" s="1"/>
    </row>
    <row r="274" spans="1:8" x14ac:dyDescent="0.3">
      <c r="A274" s="5">
        <v>272</v>
      </c>
      <c r="B274" s="5">
        <v>2021</v>
      </c>
      <c r="C274" s="5" t="s">
        <v>317</v>
      </c>
      <c r="D274" s="10">
        <v>44231</v>
      </c>
      <c r="E274" s="11">
        <v>214295</v>
      </c>
      <c r="F274" s="18">
        <v>25519</v>
      </c>
      <c r="G274" s="1"/>
      <c r="H274" s="1"/>
    </row>
    <row r="275" spans="1:8" x14ac:dyDescent="0.3">
      <c r="A275" s="5">
        <v>273</v>
      </c>
      <c r="B275" s="5">
        <v>2021</v>
      </c>
      <c r="C275" s="5" t="s">
        <v>343</v>
      </c>
      <c r="D275" s="10">
        <v>44314</v>
      </c>
      <c r="E275" s="11">
        <v>415395</v>
      </c>
      <c r="F275" s="18">
        <v>49467.287495175296</v>
      </c>
      <c r="G275" s="1"/>
      <c r="H275" s="1"/>
    </row>
    <row r="276" spans="1:8" x14ac:dyDescent="0.3">
      <c r="A276" s="5">
        <v>274</v>
      </c>
      <c r="B276" s="5">
        <v>2021</v>
      </c>
      <c r="C276" s="5" t="s">
        <v>344</v>
      </c>
      <c r="D276" s="10">
        <v>44314</v>
      </c>
      <c r="E276" s="11">
        <v>203709</v>
      </c>
      <c r="F276" s="18">
        <v>24258.673475498417</v>
      </c>
      <c r="G276" s="1"/>
      <c r="H276" s="1"/>
    </row>
    <row r="277" spans="1:8" x14ac:dyDescent="0.3">
      <c r="A277" s="5">
        <v>275</v>
      </c>
      <c r="B277" s="5">
        <v>2021</v>
      </c>
      <c r="C277" s="5" t="s">
        <v>345</v>
      </c>
      <c r="D277" s="10">
        <v>44314</v>
      </c>
      <c r="E277" s="11">
        <v>262172</v>
      </c>
      <c r="F277" s="18">
        <v>31220.73616000457</v>
      </c>
      <c r="G277" s="1"/>
      <c r="H277" s="1"/>
    </row>
    <row r="278" spans="1:8" x14ac:dyDescent="0.3">
      <c r="A278" s="5">
        <v>276</v>
      </c>
      <c r="B278" s="5">
        <v>2021</v>
      </c>
      <c r="C278" s="5" t="s">
        <v>346</v>
      </c>
      <c r="D278" s="10">
        <v>44314</v>
      </c>
      <c r="E278" s="11">
        <v>478043</v>
      </c>
      <c r="F278" s="18">
        <v>56927.720641933789</v>
      </c>
      <c r="G278" s="1"/>
      <c r="H278" s="1"/>
    </row>
    <row r="279" spans="1:8" x14ac:dyDescent="0.3">
      <c r="A279" s="5">
        <v>277</v>
      </c>
      <c r="B279" s="5">
        <v>2021</v>
      </c>
      <c r="C279" s="5" t="s">
        <v>347</v>
      </c>
      <c r="D279" s="10">
        <v>44315</v>
      </c>
      <c r="E279" s="11">
        <v>1170266</v>
      </c>
      <c r="F279" s="18">
        <v>139361.05313696316</v>
      </c>
      <c r="G279" s="1" t="s">
        <v>51</v>
      </c>
      <c r="H279" s="28">
        <v>44510</v>
      </c>
    </row>
    <row r="280" spans="1:8" x14ac:dyDescent="0.3">
      <c r="A280" s="5">
        <v>278</v>
      </c>
      <c r="B280" s="5">
        <v>2021</v>
      </c>
      <c r="C280" s="5" t="s">
        <v>348</v>
      </c>
      <c r="D280" s="10">
        <v>44315</v>
      </c>
      <c r="E280" s="11">
        <v>642850</v>
      </c>
      <c r="F280" s="18">
        <v>76553.751889823994</v>
      </c>
      <c r="G280" s="1"/>
      <c r="H280" s="1"/>
    </row>
    <row r="281" spans="1:8" x14ac:dyDescent="0.3">
      <c r="A281" s="5">
        <v>279</v>
      </c>
      <c r="B281" s="5">
        <v>2021</v>
      </c>
      <c r="C281" s="5" t="s">
        <v>349</v>
      </c>
      <c r="D281" s="10">
        <v>44315</v>
      </c>
      <c r="E281" s="11">
        <v>585799</v>
      </c>
      <c r="F281" s="18">
        <v>69759.837136667978</v>
      </c>
      <c r="G281" s="1"/>
      <c r="H281" s="1"/>
    </row>
    <row r="282" spans="1:8" x14ac:dyDescent="0.3">
      <c r="A282" s="5">
        <v>280</v>
      </c>
      <c r="B282" s="5">
        <v>2021</v>
      </c>
      <c r="C282" s="5" t="s">
        <v>350</v>
      </c>
      <c r="D282" s="10">
        <v>44321</v>
      </c>
      <c r="E282" s="11">
        <v>2389228</v>
      </c>
      <c r="F282" s="18">
        <v>284521.06637663592</v>
      </c>
      <c r="G282" s="1"/>
      <c r="H282" s="1"/>
    </row>
    <row r="283" spans="1:8" x14ac:dyDescent="0.3">
      <c r="A283" s="5">
        <v>281</v>
      </c>
      <c r="B283" s="5">
        <v>2021</v>
      </c>
      <c r="C283" s="5" t="s">
        <v>351</v>
      </c>
      <c r="D283" s="10">
        <v>44321</v>
      </c>
      <c r="E283" s="11">
        <v>103468</v>
      </c>
      <c r="F283" s="18">
        <v>12321.480283948524</v>
      </c>
      <c r="G283" s="1"/>
      <c r="H283" s="1"/>
    </row>
    <row r="284" spans="1:8" x14ac:dyDescent="0.3">
      <c r="A284" s="5">
        <v>282</v>
      </c>
      <c r="B284" s="5">
        <v>2021</v>
      </c>
      <c r="C284" s="5" t="s">
        <v>352</v>
      </c>
      <c r="D284" s="10">
        <v>44321</v>
      </c>
      <c r="E284" s="11">
        <v>120547</v>
      </c>
      <c r="F284" s="18">
        <v>14355.331926674364</v>
      </c>
      <c r="G284" s="1"/>
      <c r="H284" s="1"/>
    </row>
    <row r="285" spans="1:8" x14ac:dyDescent="0.3">
      <c r="A285" s="5">
        <v>283</v>
      </c>
      <c r="B285" s="5">
        <v>2021</v>
      </c>
      <c r="C285" s="5" t="s">
        <v>353</v>
      </c>
      <c r="D285" s="10">
        <v>44321</v>
      </c>
      <c r="E285" s="11">
        <v>362895</v>
      </c>
      <c r="F285" s="18">
        <v>43215.328291292964</v>
      </c>
      <c r="G285" s="1"/>
      <c r="H285" s="1"/>
    </row>
    <row r="286" spans="1:8" x14ac:dyDescent="0.3">
      <c r="A286" s="5">
        <v>284</v>
      </c>
      <c r="B286" s="5">
        <v>2021</v>
      </c>
      <c r="C286" s="5" t="s">
        <v>354</v>
      </c>
      <c r="D286" s="10">
        <v>44321</v>
      </c>
      <c r="E286" s="11">
        <v>410091</v>
      </c>
      <c r="F286" s="18">
        <v>48835.660988177355</v>
      </c>
      <c r="G286" s="1"/>
      <c r="H286" s="1"/>
    </row>
    <row r="287" spans="1:8" x14ac:dyDescent="0.3">
      <c r="A287" s="5">
        <v>285</v>
      </c>
      <c r="B287" s="5">
        <v>2021</v>
      </c>
      <c r="C287" s="5" t="s">
        <v>355</v>
      </c>
      <c r="D287" s="10">
        <v>44322</v>
      </c>
      <c r="E287" s="11">
        <v>1262888</v>
      </c>
      <c r="F287" s="18">
        <v>150390.93819185821</v>
      </c>
      <c r="G287" s="1"/>
      <c r="H287" s="1"/>
    </row>
    <row r="288" spans="1:8" x14ac:dyDescent="0.3">
      <c r="A288" s="5">
        <v>286</v>
      </c>
      <c r="B288" s="5">
        <v>2021</v>
      </c>
      <c r="C288" s="5" t="s">
        <v>356</v>
      </c>
      <c r="D288" s="10">
        <v>44322</v>
      </c>
      <c r="E288" s="11">
        <v>389255</v>
      </c>
      <c r="F288" s="18">
        <v>46354.407236327977</v>
      </c>
      <c r="G288" s="1"/>
      <c r="H288" s="1"/>
    </row>
    <row r="289" spans="1:8" x14ac:dyDescent="0.3">
      <c r="A289" s="5">
        <v>287</v>
      </c>
      <c r="B289" s="5">
        <v>2021</v>
      </c>
      <c r="C289" s="5" t="s">
        <v>357</v>
      </c>
      <c r="D289" s="10">
        <v>44322</v>
      </c>
      <c r="E289" s="11">
        <v>212297</v>
      </c>
      <c r="F289" s="18">
        <v>25281.374916316352</v>
      </c>
      <c r="G289" s="1"/>
      <c r="H289" s="1"/>
    </row>
    <row r="290" spans="1:8" x14ac:dyDescent="0.3">
      <c r="A290" s="5">
        <v>288</v>
      </c>
      <c r="B290" s="5">
        <v>2021</v>
      </c>
      <c r="C290" s="5" t="s">
        <v>358</v>
      </c>
      <c r="D290" s="10">
        <v>44322</v>
      </c>
      <c r="E290" s="11">
        <v>128755</v>
      </c>
      <c r="F290" s="18">
        <v>15332.781091349909</v>
      </c>
      <c r="G290" s="1"/>
      <c r="H290" s="1"/>
    </row>
    <row r="291" spans="1:8" x14ac:dyDescent="0.3">
      <c r="A291" s="5">
        <v>289</v>
      </c>
      <c r="B291" s="5">
        <v>2021</v>
      </c>
      <c r="C291" s="5" t="s">
        <v>359</v>
      </c>
      <c r="D291" s="10">
        <v>44328</v>
      </c>
      <c r="E291" s="11">
        <v>443708</v>
      </c>
      <c r="F291" s="18">
        <v>52838.939322594735</v>
      </c>
      <c r="G291" s="1"/>
      <c r="H291" s="1"/>
    </row>
    <row r="292" spans="1:8" x14ac:dyDescent="0.3">
      <c r="A292" s="5">
        <v>290</v>
      </c>
      <c r="B292" s="5">
        <v>2021</v>
      </c>
      <c r="C292" s="5" t="s">
        <v>360</v>
      </c>
      <c r="D292" s="10">
        <v>44328</v>
      </c>
      <c r="E292" s="11">
        <v>179238</v>
      </c>
      <c r="F292" s="18">
        <v>21344.545976865946</v>
      </c>
      <c r="G292" s="1"/>
      <c r="H292" s="1"/>
    </row>
    <row r="293" spans="1:8" x14ac:dyDescent="0.3">
      <c r="A293" s="5">
        <v>291</v>
      </c>
      <c r="B293" s="5">
        <v>2021</v>
      </c>
      <c r="C293" s="5" t="s">
        <v>361</v>
      </c>
      <c r="D293" s="10">
        <v>44328</v>
      </c>
      <c r="E293" s="11">
        <v>149769</v>
      </c>
      <c r="F293" s="18">
        <v>17835.231962023878</v>
      </c>
      <c r="G293" s="1"/>
      <c r="H293" s="1"/>
    </row>
    <row r="294" spans="1:8" x14ac:dyDescent="0.3">
      <c r="A294" s="5">
        <v>292</v>
      </c>
      <c r="B294" s="5">
        <v>2021</v>
      </c>
      <c r="C294" s="5" t="s">
        <v>362</v>
      </c>
      <c r="D294" s="10">
        <v>44335</v>
      </c>
      <c r="E294" s="11">
        <v>3733580</v>
      </c>
      <c r="F294" s="18">
        <v>444613.13989392365</v>
      </c>
      <c r="G294" s="27"/>
      <c r="H294" s="1"/>
    </row>
    <row r="295" spans="1:8" x14ac:dyDescent="0.3">
      <c r="A295" s="5">
        <v>293</v>
      </c>
      <c r="B295" s="5">
        <v>2021</v>
      </c>
      <c r="C295" s="5" t="s">
        <v>363</v>
      </c>
      <c r="D295" s="10">
        <v>44335</v>
      </c>
      <c r="E295" s="11">
        <v>116178</v>
      </c>
      <c r="F295" s="18">
        <v>13835.04983597412</v>
      </c>
      <c r="G295" s="27"/>
      <c r="H295" s="1"/>
    </row>
    <row r="296" spans="1:8" x14ac:dyDescent="0.3">
      <c r="A296" s="5">
        <v>294</v>
      </c>
      <c r="B296" s="5">
        <v>2021</v>
      </c>
      <c r="C296" s="5" t="s">
        <v>364</v>
      </c>
      <c r="D296" s="10">
        <v>44335</v>
      </c>
      <c r="E296" s="11">
        <v>121846</v>
      </c>
      <c r="F296" s="18">
        <v>14510.02326011904</v>
      </c>
      <c r="G296" s="27"/>
      <c r="H296" s="1"/>
    </row>
    <row r="297" spans="1:8" x14ac:dyDescent="0.3">
      <c r="A297" s="5">
        <v>295</v>
      </c>
      <c r="B297" s="5">
        <v>2021</v>
      </c>
      <c r="C297" s="5" t="s">
        <v>365</v>
      </c>
      <c r="D297" s="10">
        <v>44335</v>
      </c>
      <c r="E297" s="11">
        <v>248830</v>
      </c>
      <c r="F297" s="18">
        <v>29631.904927657921</v>
      </c>
      <c r="G297" s="27"/>
      <c r="H297" s="1"/>
    </row>
    <row r="298" spans="1:8" x14ac:dyDescent="0.3">
      <c r="A298" s="5">
        <v>296</v>
      </c>
      <c r="B298" s="5">
        <v>2021</v>
      </c>
      <c r="C298" s="5" t="s">
        <v>366</v>
      </c>
      <c r="D298" s="10">
        <v>44335</v>
      </c>
      <c r="E298" s="11">
        <v>212284</v>
      </c>
      <c r="F298" s="18">
        <v>25279.82681213256</v>
      </c>
      <c r="G298" s="27"/>
      <c r="H298" s="1"/>
    </row>
    <row r="299" spans="1:8" x14ac:dyDescent="0.3">
      <c r="A299" s="5">
        <v>297</v>
      </c>
      <c r="B299" s="5">
        <v>2021</v>
      </c>
      <c r="C299" s="5" t="s">
        <v>367</v>
      </c>
      <c r="D299" s="10">
        <v>44335</v>
      </c>
      <c r="E299" s="11">
        <v>260131</v>
      </c>
      <c r="F299" s="18">
        <v>30977.683803145079</v>
      </c>
      <c r="G299" s="27"/>
      <c r="H299" s="1"/>
    </row>
    <row r="300" spans="1:8" x14ac:dyDescent="0.3">
      <c r="A300" s="5">
        <v>298</v>
      </c>
      <c r="B300" s="5">
        <v>2021</v>
      </c>
      <c r="C300" s="5" t="s">
        <v>368</v>
      </c>
      <c r="D300" s="10">
        <v>44335</v>
      </c>
      <c r="E300" s="11">
        <v>269536</v>
      </c>
      <c r="F300" s="18">
        <v>32097.67763766912</v>
      </c>
      <c r="G300" s="27"/>
      <c r="H300" s="1"/>
    </row>
    <row r="301" spans="1:8" x14ac:dyDescent="0.3">
      <c r="A301" s="5">
        <v>299</v>
      </c>
      <c r="B301" s="5">
        <v>2021</v>
      </c>
      <c r="C301" s="5" t="s">
        <v>370</v>
      </c>
      <c r="D301" s="10">
        <v>44377</v>
      </c>
      <c r="E301" s="11">
        <v>644610</v>
      </c>
      <c r="F301" s="18">
        <v>76763.341379325575</v>
      </c>
      <c r="G301" s="27"/>
      <c r="H301" s="1"/>
    </row>
    <row r="302" spans="1:8" x14ac:dyDescent="0.3">
      <c r="A302" s="5">
        <v>300</v>
      </c>
      <c r="B302" s="5">
        <v>2021</v>
      </c>
      <c r="C302" s="5" t="s">
        <v>371</v>
      </c>
      <c r="D302" s="10">
        <v>44412</v>
      </c>
      <c r="E302" s="11">
        <v>915312</v>
      </c>
      <c r="F302" s="18">
        <v>108999.87205378951</v>
      </c>
      <c r="G302" s="27"/>
      <c r="H302" s="1"/>
    </row>
    <row r="303" spans="1:8" x14ac:dyDescent="0.3">
      <c r="A303" s="5">
        <v>301</v>
      </c>
      <c r="B303" s="5">
        <v>2021</v>
      </c>
      <c r="C303" s="5" t="s">
        <v>372</v>
      </c>
      <c r="D303" s="10">
        <v>44412</v>
      </c>
      <c r="E303" s="11">
        <v>323578</v>
      </c>
      <c r="F303" s="18">
        <v>38533.265814739781</v>
      </c>
      <c r="G303" s="27"/>
      <c r="H303" s="1"/>
    </row>
    <row r="304" spans="1:8" x14ac:dyDescent="0.3">
      <c r="A304" s="5">
        <v>302</v>
      </c>
      <c r="B304" s="5">
        <v>2021</v>
      </c>
      <c r="C304" s="5" t="s">
        <v>373</v>
      </c>
      <c r="D304" s="10">
        <v>44447</v>
      </c>
      <c r="E304" s="11">
        <v>450890</v>
      </c>
      <c r="F304" s="18">
        <v>53694</v>
      </c>
      <c r="G304" s="27"/>
      <c r="H304" s="1"/>
    </row>
    <row r="305" spans="1:8" x14ac:dyDescent="0.3">
      <c r="A305" s="5">
        <v>303</v>
      </c>
      <c r="B305" s="5">
        <v>2021</v>
      </c>
      <c r="C305" s="5" t="s">
        <v>374</v>
      </c>
      <c r="D305" s="10">
        <v>44447</v>
      </c>
      <c r="E305" s="11">
        <v>54521</v>
      </c>
      <c r="F305" s="18">
        <v>6493</v>
      </c>
      <c r="G305" s="27"/>
      <c r="H305" s="1"/>
    </row>
    <row r="306" spans="1:8" x14ac:dyDescent="0.3">
      <c r="A306" s="5">
        <v>304</v>
      </c>
      <c r="B306" s="5">
        <v>2021</v>
      </c>
      <c r="C306" s="5" t="s">
        <v>375</v>
      </c>
      <c r="D306" s="10">
        <v>44454</v>
      </c>
      <c r="E306" s="11">
        <v>513559</v>
      </c>
      <c r="F306" s="18">
        <v>61157.141272125882</v>
      </c>
      <c r="G306" s="27"/>
      <c r="H306" s="1"/>
    </row>
    <row r="307" spans="1:8" x14ac:dyDescent="0.3">
      <c r="A307" s="5">
        <v>305</v>
      </c>
      <c r="B307" s="5">
        <v>2021</v>
      </c>
      <c r="C307" s="5" t="s">
        <v>376</v>
      </c>
      <c r="D307" s="10">
        <v>44454</v>
      </c>
      <c r="E307" s="11">
        <v>280241</v>
      </c>
      <c r="F307" s="18">
        <v>33372.481890575044</v>
      </c>
      <c r="G307" s="27"/>
      <c r="H307" s="1"/>
    </row>
    <row r="308" spans="1:8" x14ac:dyDescent="0.3">
      <c r="A308" s="5">
        <v>306</v>
      </c>
      <c r="B308" s="5">
        <v>2021</v>
      </c>
      <c r="C308" s="5" t="s">
        <v>377</v>
      </c>
      <c r="D308" s="10">
        <v>44461</v>
      </c>
      <c r="E308" s="11">
        <v>456456</v>
      </c>
      <c r="F308" s="18">
        <v>54357.034102234589</v>
      </c>
      <c r="G308" s="27"/>
      <c r="H308" s="1"/>
    </row>
    <row r="309" spans="1:8" x14ac:dyDescent="0.3">
      <c r="A309" s="5">
        <v>307</v>
      </c>
      <c r="B309" s="5">
        <v>2021</v>
      </c>
      <c r="C309" s="5" t="s">
        <v>378</v>
      </c>
      <c r="D309" s="10">
        <v>44461</v>
      </c>
      <c r="E309" s="11">
        <v>177211</v>
      </c>
      <c r="F309" s="18">
        <v>21103.160809127479</v>
      </c>
      <c r="G309" s="27"/>
      <c r="H309" s="1"/>
    </row>
    <row r="310" spans="1:8" x14ac:dyDescent="0.3">
      <c r="A310" s="5">
        <v>308</v>
      </c>
      <c r="B310" s="5">
        <v>2021</v>
      </c>
      <c r="C310" s="5" t="s">
        <v>379</v>
      </c>
      <c r="D310" s="10">
        <v>44468</v>
      </c>
      <c r="E310" s="11">
        <v>676909</v>
      </c>
      <c r="F310" s="18">
        <v>80609.665766491205</v>
      </c>
      <c r="G310" s="27"/>
      <c r="H310" s="1"/>
    </row>
    <row r="311" spans="1:8" x14ac:dyDescent="0.3">
      <c r="A311" s="5">
        <v>309</v>
      </c>
      <c r="B311" s="5">
        <v>2021</v>
      </c>
      <c r="C311" s="5" t="s">
        <v>381</v>
      </c>
      <c r="D311" s="10">
        <v>44517</v>
      </c>
      <c r="E311" s="11">
        <v>622899</v>
      </c>
      <c r="F311" s="18">
        <v>74177.8883074115</v>
      </c>
      <c r="G311" s="27"/>
      <c r="H311" s="1"/>
    </row>
    <row r="312" spans="1:8" x14ac:dyDescent="0.3">
      <c r="A312" s="5">
        <v>310</v>
      </c>
      <c r="B312" s="5">
        <v>2021</v>
      </c>
      <c r="C312" s="5" t="s">
        <v>382</v>
      </c>
      <c r="D312" s="10">
        <v>44545</v>
      </c>
      <c r="E312" s="11">
        <v>526295</v>
      </c>
      <c r="F312" s="18">
        <v>62673.807032519129</v>
      </c>
      <c r="G312" s="27"/>
      <c r="H312" s="1"/>
    </row>
    <row r="313" spans="1:8" x14ac:dyDescent="0.3">
      <c r="A313" s="5">
        <v>311</v>
      </c>
      <c r="B313" s="5">
        <v>2021</v>
      </c>
      <c r="C313" s="5" t="s">
        <v>383</v>
      </c>
      <c r="D313" s="10">
        <v>44545</v>
      </c>
      <c r="E313" s="11">
        <v>107233</v>
      </c>
      <c r="F313" s="18">
        <v>12769.835072569802</v>
      </c>
      <c r="G313" s="27"/>
      <c r="H313" s="1"/>
    </row>
    <row r="314" spans="1:8" x14ac:dyDescent="0.3">
      <c r="A314" s="5">
        <v>312</v>
      </c>
      <c r="B314" s="5">
        <v>2022</v>
      </c>
      <c r="C314" s="5" t="s">
        <v>384</v>
      </c>
      <c r="D314" s="10">
        <v>44587</v>
      </c>
      <c r="E314" s="11">
        <v>97534</v>
      </c>
      <c r="F314" s="18">
        <v>11615</v>
      </c>
      <c r="G314" s="27"/>
      <c r="H314" s="1"/>
    </row>
    <row r="315" spans="1:8" x14ac:dyDescent="0.3">
      <c r="A315" s="5">
        <v>313</v>
      </c>
      <c r="B315" s="5">
        <v>2022</v>
      </c>
      <c r="C315" s="5" t="s">
        <v>387</v>
      </c>
      <c r="D315" s="10">
        <v>44636</v>
      </c>
      <c r="E315" s="11">
        <v>96021</v>
      </c>
      <c r="F315" s="18">
        <v>11435</v>
      </c>
      <c r="G315" s="27"/>
      <c r="H315" s="1"/>
    </row>
    <row r="316" spans="1:8" x14ac:dyDescent="0.3">
      <c r="A316" s="5">
        <v>314</v>
      </c>
      <c r="B316" s="5">
        <v>2022</v>
      </c>
      <c r="C316" s="5" t="s">
        <v>388</v>
      </c>
      <c r="D316" s="10">
        <v>44657</v>
      </c>
      <c r="E316" s="11">
        <v>152692</v>
      </c>
      <c r="F316" s="18">
        <v>18183</v>
      </c>
      <c r="G316" s="27"/>
      <c r="H316" s="1"/>
    </row>
    <row r="317" spans="1:8" x14ac:dyDescent="0.3">
      <c r="A317" s="5">
        <v>315</v>
      </c>
      <c r="B317" s="5">
        <v>2022</v>
      </c>
      <c r="C317" s="5" t="s">
        <v>393</v>
      </c>
      <c r="D317" s="10">
        <v>44684</v>
      </c>
      <c r="E317" s="11">
        <v>139097</v>
      </c>
      <c r="F317" s="18">
        <v>16564</v>
      </c>
      <c r="G317" s="27"/>
      <c r="H317" s="1"/>
    </row>
    <row r="318" spans="1:8" x14ac:dyDescent="0.3">
      <c r="A318" s="5">
        <v>316</v>
      </c>
      <c r="B318" s="5">
        <v>2022</v>
      </c>
      <c r="C318" s="5" t="s">
        <v>402</v>
      </c>
      <c r="D318" s="10">
        <v>44909</v>
      </c>
      <c r="E318" s="11">
        <v>87572</v>
      </c>
      <c r="F318" s="18">
        <v>10429</v>
      </c>
      <c r="G318" s="27"/>
      <c r="H318" s="1"/>
    </row>
    <row r="319" spans="1:8" x14ac:dyDescent="0.3">
      <c r="A319" s="5"/>
      <c r="B319" s="5"/>
      <c r="C319" s="16"/>
      <c r="D319" s="4"/>
      <c r="E319" s="11"/>
      <c r="F319" s="18"/>
      <c r="G319" s="1"/>
      <c r="H319" s="1"/>
    </row>
    <row r="320" spans="1:8" x14ac:dyDescent="0.3">
      <c r="A320" s="5"/>
      <c r="B320" s="5"/>
      <c r="C320" s="16"/>
      <c r="D320" s="4"/>
      <c r="E320" s="11"/>
      <c r="F320" s="1"/>
      <c r="G320" s="1"/>
      <c r="H320" s="1"/>
    </row>
    <row r="321" spans="1:2" x14ac:dyDescent="0.3">
      <c r="A321" s="15" t="s">
        <v>52</v>
      </c>
      <c r="B321" t="s">
        <v>64</v>
      </c>
    </row>
    <row r="322" spans="1:2" x14ac:dyDescent="0.3">
      <c r="A322" s="15" t="s">
        <v>56</v>
      </c>
      <c r="B322" t="s">
        <v>58</v>
      </c>
    </row>
    <row r="323" spans="1:2" x14ac:dyDescent="0.3">
      <c r="A323" s="15" t="s">
        <v>57</v>
      </c>
      <c r="B323" t="s">
        <v>59</v>
      </c>
    </row>
    <row r="324" spans="1:2" x14ac:dyDescent="0.3">
      <c r="A324" s="15" t="s">
        <v>82</v>
      </c>
      <c r="B324" t="s">
        <v>83</v>
      </c>
    </row>
    <row r="325" spans="1:2" x14ac:dyDescent="0.3">
      <c r="A325" s="15" t="s">
        <v>84</v>
      </c>
      <c r="B325" t="s">
        <v>85</v>
      </c>
    </row>
    <row r="326" spans="1:2" x14ac:dyDescent="0.3">
      <c r="A326" s="15" t="s">
        <v>119</v>
      </c>
      <c r="B326" t="s">
        <v>120</v>
      </c>
    </row>
    <row r="327" spans="1:2" x14ac:dyDescent="0.3">
      <c r="A327" s="15" t="s">
        <v>174</v>
      </c>
      <c r="B327" t="s">
        <v>176</v>
      </c>
    </row>
    <row r="328" spans="1:2" x14ac:dyDescent="0.3">
      <c r="A328" s="15" t="s">
        <v>305</v>
      </c>
      <c r="B328" t="s">
        <v>307</v>
      </c>
    </row>
    <row r="329" spans="1:2" x14ac:dyDescent="0.3">
      <c r="A329" s="15" t="s">
        <v>389</v>
      </c>
      <c r="B329" t="s">
        <v>391</v>
      </c>
    </row>
    <row r="330" spans="1:2" x14ac:dyDescent="0.3">
      <c r="A330" s="15" t="s">
        <v>395</v>
      </c>
      <c r="B330" t="s">
        <v>396</v>
      </c>
    </row>
    <row r="331" spans="1:2" x14ac:dyDescent="0.3">
      <c r="A331" s="15" t="s">
        <v>408</v>
      </c>
      <c r="B331" t="s">
        <v>409</v>
      </c>
    </row>
    <row r="332" spans="1:2" x14ac:dyDescent="0.3">
      <c r="A332" s="15" t="s">
        <v>411</v>
      </c>
      <c r="B332" t="s">
        <v>412</v>
      </c>
    </row>
    <row r="333" spans="1:2" x14ac:dyDescent="0.3">
      <c r="A333" s="15" t="s">
        <v>418</v>
      </c>
      <c r="B333" t="s">
        <v>419</v>
      </c>
    </row>
    <row r="334" spans="1:2" x14ac:dyDescent="0.3">
      <c r="A334" s="15" t="s">
        <v>445</v>
      </c>
      <c r="B334" t="s">
        <v>446</v>
      </c>
    </row>
    <row r="335" spans="1:2" x14ac:dyDescent="0.3">
      <c r="A335" t="s">
        <v>63</v>
      </c>
      <c r="B335" t="s">
        <v>65</v>
      </c>
    </row>
    <row r="341" spans="8:8" x14ac:dyDescent="0.3">
      <c r="H341" s="29"/>
    </row>
  </sheetData>
  <autoFilter ref="A2:I318" xr:uid="{00000000-0001-0000-0000-000000000000}"/>
  <pageMargins left="0.7" right="0.7" top="0.5" bottom="0.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30"/>
  <sheetViews>
    <sheetView zoomScale="90" zoomScaleNormal="90" workbookViewId="0">
      <pane xSplit="7" ySplit="2" topLeftCell="H3" activePane="bottomRight" state="frozen"/>
      <selection activeCell="AV20" sqref="AV20"/>
      <selection pane="topRight" activeCell="AV20" sqref="AV20"/>
      <selection pane="bottomLeft" activeCell="AV20" sqref="AV20"/>
      <selection pane="bottomRight" activeCell="D38" sqref="D38"/>
    </sheetView>
  </sheetViews>
  <sheetFormatPr defaultColWidth="9.109375" defaultRowHeight="14.4" x14ac:dyDescent="0.3"/>
  <cols>
    <col min="1" max="1" width="4.44140625" bestFit="1" customWidth="1"/>
    <col min="2" max="3" width="19.44140625" customWidth="1"/>
    <col min="4" max="4" width="44" bestFit="1" customWidth="1"/>
    <col min="5" max="6" width="19.5546875" customWidth="1"/>
    <col min="7" max="7" width="2.6640625" customWidth="1"/>
    <col min="9" max="9" width="18" bestFit="1" customWidth="1"/>
    <col min="10" max="10" width="17.6640625" bestFit="1" customWidth="1"/>
  </cols>
  <sheetData>
    <row r="1" spans="1:7" x14ac:dyDescent="0.3">
      <c r="A1" s="8" t="s">
        <v>158</v>
      </c>
      <c r="B1" s="8"/>
      <c r="C1" s="8"/>
      <c r="D1" s="8"/>
      <c r="E1" s="8"/>
      <c r="F1" s="8"/>
      <c r="G1" s="2"/>
    </row>
    <row r="2" spans="1:7" ht="45" x14ac:dyDescent="0.3">
      <c r="A2" s="3" t="s">
        <v>53</v>
      </c>
      <c r="B2" s="3" t="s">
        <v>421</v>
      </c>
      <c r="C2" s="3" t="s">
        <v>422</v>
      </c>
      <c r="D2" s="3" t="s">
        <v>159</v>
      </c>
      <c r="E2" s="3" t="s">
        <v>448</v>
      </c>
      <c r="F2" s="3" t="s">
        <v>436</v>
      </c>
      <c r="G2" s="3"/>
    </row>
    <row r="3" spans="1:7" x14ac:dyDescent="0.3">
      <c r="A3" s="5">
        <v>1</v>
      </c>
      <c r="B3" t="s">
        <v>423</v>
      </c>
      <c r="C3" t="s">
        <v>12</v>
      </c>
      <c r="D3" s="19" t="s">
        <v>160</v>
      </c>
      <c r="E3" s="19">
        <v>3</v>
      </c>
      <c r="F3" s="20">
        <v>50</v>
      </c>
      <c r="G3" s="1"/>
    </row>
    <row r="4" spans="1:7" x14ac:dyDescent="0.3">
      <c r="A4" s="5">
        <v>2</v>
      </c>
      <c r="B4" t="s">
        <v>424</v>
      </c>
      <c r="C4" t="s">
        <v>9</v>
      </c>
      <c r="D4" s="19" t="s">
        <v>161</v>
      </c>
      <c r="E4" s="19">
        <v>3</v>
      </c>
      <c r="F4" s="20">
        <v>50</v>
      </c>
      <c r="G4" s="1"/>
    </row>
    <row r="5" spans="1:7" x14ac:dyDescent="0.3">
      <c r="A5" s="5">
        <v>3</v>
      </c>
      <c r="B5" t="s">
        <v>404</v>
      </c>
      <c r="C5" t="s">
        <v>19</v>
      </c>
      <c r="D5" s="19" t="s">
        <v>162</v>
      </c>
      <c r="E5" s="19">
        <v>3</v>
      </c>
      <c r="F5" s="20">
        <v>50</v>
      </c>
      <c r="G5" s="1"/>
    </row>
    <row r="6" spans="1:7" x14ac:dyDescent="0.3">
      <c r="A6" s="5">
        <v>4</v>
      </c>
      <c r="B6" t="s">
        <v>425</v>
      </c>
      <c r="C6" t="s">
        <v>2</v>
      </c>
      <c r="D6" s="19" t="s">
        <v>163</v>
      </c>
      <c r="E6" s="19">
        <v>4</v>
      </c>
      <c r="F6" s="20">
        <v>66.7</v>
      </c>
      <c r="G6" s="1"/>
    </row>
    <row r="7" spans="1:7" x14ac:dyDescent="0.3">
      <c r="A7" s="5">
        <v>5</v>
      </c>
      <c r="B7" t="s">
        <v>426</v>
      </c>
      <c r="C7" t="s">
        <v>8</v>
      </c>
      <c r="D7" s="19" t="s">
        <v>164</v>
      </c>
      <c r="E7" s="19">
        <v>4</v>
      </c>
      <c r="F7" s="20">
        <v>66.7</v>
      </c>
    </row>
    <row r="8" spans="1:7" x14ac:dyDescent="0.3">
      <c r="A8" s="5">
        <v>6</v>
      </c>
      <c r="B8" t="s">
        <v>427</v>
      </c>
      <c r="C8" t="s">
        <v>5</v>
      </c>
      <c r="D8" s="19" t="s">
        <v>200</v>
      </c>
      <c r="E8" s="19">
        <v>4</v>
      </c>
      <c r="F8" s="20">
        <v>66.7</v>
      </c>
    </row>
    <row r="9" spans="1:7" x14ac:dyDescent="0.3">
      <c r="A9" s="5">
        <v>7</v>
      </c>
      <c r="B9" t="s">
        <v>428</v>
      </c>
      <c r="C9" t="s">
        <v>21</v>
      </c>
      <c r="D9" s="19" t="s">
        <v>301</v>
      </c>
      <c r="E9" s="19">
        <v>4</v>
      </c>
      <c r="F9" s="20">
        <v>66.7</v>
      </c>
    </row>
    <row r="10" spans="1:7" x14ac:dyDescent="0.3">
      <c r="A10" s="5">
        <v>8</v>
      </c>
      <c r="B10" t="s">
        <v>429</v>
      </c>
      <c r="C10" s="5" t="s">
        <v>6</v>
      </c>
      <c r="D10" s="19" t="s">
        <v>302</v>
      </c>
      <c r="E10" s="19">
        <v>4</v>
      </c>
      <c r="F10" s="20">
        <v>66.7</v>
      </c>
    </row>
    <row r="11" spans="1:7" x14ac:dyDescent="0.3">
      <c r="A11" s="5">
        <v>9</v>
      </c>
      <c r="B11" t="s">
        <v>405</v>
      </c>
      <c r="C11" t="s">
        <v>32</v>
      </c>
      <c r="D11" s="19" t="s">
        <v>302</v>
      </c>
      <c r="E11" s="19">
        <v>4</v>
      </c>
      <c r="F11" s="20">
        <v>66.7</v>
      </c>
    </row>
    <row r="12" spans="1:7" x14ac:dyDescent="0.3">
      <c r="A12" s="5">
        <v>10</v>
      </c>
      <c r="B12" t="s">
        <v>430</v>
      </c>
      <c r="C12" s="5" t="s">
        <v>34</v>
      </c>
      <c r="D12" s="19" t="s">
        <v>318</v>
      </c>
      <c r="E12" s="19">
        <v>4</v>
      </c>
      <c r="F12" s="20">
        <v>66.7</v>
      </c>
    </row>
    <row r="13" spans="1:7" x14ac:dyDescent="0.3">
      <c r="A13" s="5">
        <v>11</v>
      </c>
      <c r="B13" t="s">
        <v>431</v>
      </c>
      <c r="C13" t="s">
        <v>16</v>
      </c>
      <c r="D13" s="19" t="s">
        <v>369</v>
      </c>
      <c r="E13" s="19">
        <v>4</v>
      </c>
      <c r="F13" s="20">
        <v>66.7</v>
      </c>
    </row>
    <row r="14" spans="1:7" x14ac:dyDescent="0.3">
      <c r="A14" s="5">
        <v>12</v>
      </c>
      <c r="B14" t="s">
        <v>432</v>
      </c>
      <c r="C14" s="5" t="s">
        <v>347</v>
      </c>
      <c r="D14" s="19" t="s">
        <v>385</v>
      </c>
      <c r="E14" s="19">
        <v>4</v>
      </c>
      <c r="F14" s="20">
        <v>66.7</v>
      </c>
    </row>
    <row r="15" spans="1:7" x14ac:dyDescent="0.3">
      <c r="A15" s="5">
        <v>13</v>
      </c>
      <c r="B15" t="s">
        <v>433</v>
      </c>
      <c r="C15" s="5" t="s">
        <v>23</v>
      </c>
      <c r="D15" s="19" t="s">
        <v>386</v>
      </c>
      <c r="E15" s="19">
        <v>4</v>
      </c>
      <c r="F15" s="20">
        <v>66.7</v>
      </c>
    </row>
    <row r="16" spans="1:7" x14ac:dyDescent="0.3">
      <c r="A16" s="5">
        <v>14</v>
      </c>
      <c r="B16" t="s">
        <v>392</v>
      </c>
      <c r="C16" s="5" t="s">
        <v>392</v>
      </c>
      <c r="D16" s="19" t="s">
        <v>386</v>
      </c>
      <c r="E16" s="19">
        <v>4</v>
      </c>
      <c r="F16" s="20">
        <v>66.664000000000001</v>
      </c>
    </row>
    <row r="17" spans="1:6" x14ac:dyDescent="0.3">
      <c r="A17" s="5">
        <v>15</v>
      </c>
      <c r="B17" t="s">
        <v>14</v>
      </c>
      <c r="C17" s="5" t="s">
        <v>14</v>
      </c>
      <c r="D17" s="19" t="s">
        <v>386</v>
      </c>
      <c r="E17" s="19">
        <v>3</v>
      </c>
      <c r="F17" s="20">
        <v>49.997999999999998</v>
      </c>
    </row>
    <row r="18" spans="1:6" x14ac:dyDescent="0.3">
      <c r="A18" s="5">
        <v>16</v>
      </c>
      <c r="B18" t="s">
        <v>434</v>
      </c>
      <c r="C18" s="5" t="s">
        <v>25</v>
      </c>
      <c r="D18" s="19" t="s">
        <v>398</v>
      </c>
      <c r="E18" s="19">
        <v>4</v>
      </c>
      <c r="F18" s="20">
        <v>66.664000000000001</v>
      </c>
    </row>
    <row r="19" spans="1:6" x14ac:dyDescent="0.3">
      <c r="A19" s="5">
        <v>17</v>
      </c>
      <c r="B19" t="s">
        <v>435</v>
      </c>
      <c r="C19" s="5" t="s">
        <v>88</v>
      </c>
      <c r="D19" s="19" t="s">
        <v>403</v>
      </c>
      <c r="E19" s="19">
        <v>4</v>
      </c>
      <c r="F19" s="20">
        <v>66.664000000000001</v>
      </c>
    </row>
    <row r="20" spans="1:6" x14ac:dyDescent="0.3">
      <c r="A20" s="5">
        <v>18</v>
      </c>
      <c r="B20" t="s">
        <v>444</v>
      </c>
      <c r="C20" s="5" t="s">
        <v>1</v>
      </c>
      <c r="D20" s="19" t="s">
        <v>443</v>
      </c>
      <c r="E20" s="19">
        <v>4</v>
      </c>
      <c r="F20" s="20">
        <v>66.664000000000001</v>
      </c>
    </row>
    <row r="21" spans="1:6" x14ac:dyDescent="0.3">
      <c r="A21" s="5"/>
      <c r="B21" s="5"/>
      <c r="C21" s="5"/>
      <c r="D21" s="16"/>
      <c r="E21" s="4"/>
      <c r="F21" s="11"/>
    </row>
    <row r="22" spans="1:6" x14ac:dyDescent="0.3">
      <c r="A22" s="5"/>
      <c r="B22" s="5"/>
      <c r="C22" s="5"/>
      <c r="D22" s="16"/>
      <c r="E22" s="4"/>
      <c r="F22" s="11"/>
    </row>
    <row r="23" spans="1:6" x14ac:dyDescent="0.3">
      <c r="A23" s="15" t="s">
        <v>52</v>
      </c>
      <c r="B23" t="s">
        <v>167</v>
      </c>
    </row>
    <row r="25" spans="1:6" x14ac:dyDescent="0.3">
      <c r="A25" s="8" t="s">
        <v>401</v>
      </c>
      <c r="B25" s="8"/>
      <c r="C25" s="8"/>
      <c r="D25" s="8"/>
      <c r="E25" s="8"/>
      <c r="F25" s="8"/>
    </row>
    <row r="26" spans="1:6" x14ac:dyDescent="0.3">
      <c r="B26" t="s">
        <v>400</v>
      </c>
      <c r="D26" t="s">
        <v>414</v>
      </c>
      <c r="E26">
        <v>2</v>
      </c>
      <c r="F26">
        <v>33.5</v>
      </c>
    </row>
    <row r="27" spans="1:6" x14ac:dyDescent="0.3">
      <c r="B27" s="5" t="s">
        <v>17</v>
      </c>
      <c r="C27" s="5"/>
      <c r="D27" s="5" t="s">
        <v>413</v>
      </c>
      <c r="E27" s="19">
        <v>2</v>
      </c>
      <c r="F27" s="20">
        <v>33.299999999999997</v>
      </c>
    </row>
    <row r="29" spans="1:6" x14ac:dyDescent="0.3">
      <c r="A29" t="s">
        <v>399</v>
      </c>
    </row>
    <row r="30" spans="1:6" x14ac:dyDescent="0.3">
      <c r="A30" t="s">
        <v>406</v>
      </c>
    </row>
  </sheetData>
  <pageMargins left="0.7" right="0.7" top="0.5" bottom="0.5" header="0.3" footer="0.3"/>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E366-1077-426C-8577-477FE6B1AA61}">
  <sheetPr>
    <tabColor rgb="FF00B0F0"/>
  </sheetPr>
  <dimension ref="A1:AT16"/>
  <sheetViews>
    <sheetView workbookViewId="0">
      <pane xSplit="1" ySplit="1" topLeftCell="AJ2" activePane="bottomRight" state="frozen"/>
      <selection pane="topRight" activeCell="B1" sqref="B1"/>
      <selection pane="bottomLeft" activeCell="A2" sqref="A2"/>
      <selection pane="bottomRight" activeCell="AL15" sqref="AL15"/>
    </sheetView>
  </sheetViews>
  <sheetFormatPr defaultRowHeight="14.4" x14ac:dyDescent="0.3"/>
  <cols>
    <col min="1" max="1" width="42.88671875" bestFit="1" customWidth="1"/>
    <col min="34" max="35" width="9.5546875" bestFit="1" customWidth="1"/>
    <col min="40" max="40" width="9.33203125" bestFit="1" customWidth="1"/>
    <col min="41" max="43" width="9.5546875" bestFit="1" customWidth="1"/>
  </cols>
  <sheetData>
    <row r="1" spans="1:46" x14ac:dyDescent="0.3">
      <c r="A1" s="8"/>
      <c r="B1" s="24" t="s">
        <v>319</v>
      </c>
      <c r="C1" s="24" t="s">
        <v>320</v>
      </c>
      <c r="D1" s="24" t="s">
        <v>321</v>
      </c>
      <c r="E1" s="24" t="s">
        <v>161</v>
      </c>
      <c r="F1" s="24" t="s">
        <v>322</v>
      </c>
      <c r="G1" s="24" t="s">
        <v>323</v>
      </c>
      <c r="H1" s="24" t="s">
        <v>324</v>
      </c>
      <c r="I1" s="24" t="s">
        <v>162</v>
      </c>
      <c r="J1" s="24" t="s">
        <v>325</v>
      </c>
      <c r="K1" s="24" t="s">
        <v>326</v>
      </c>
      <c r="L1" s="24" t="s">
        <v>327</v>
      </c>
      <c r="M1" s="24" t="s">
        <v>328</v>
      </c>
      <c r="N1" s="24" t="s">
        <v>329</v>
      </c>
      <c r="O1" s="24" t="s">
        <v>330</v>
      </c>
      <c r="P1" s="24" t="s">
        <v>163</v>
      </c>
      <c r="Q1" s="24" t="s">
        <v>331</v>
      </c>
      <c r="R1" s="24" t="s">
        <v>332</v>
      </c>
      <c r="S1" s="24" t="s">
        <v>333</v>
      </c>
      <c r="T1" s="24" t="s">
        <v>334</v>
      </c>
      <c r="U1" s="24" t="s">
        <v>164</v>
      </c>
      <c r="V1" s="24" t="s">
        <v>165</v>
      </c>
      <c r="W1" s="24" t="s">
        <v>166</v>
      </c>
      <c r="X1" s="24" t="s">
        <v>335</v>
      </c>
      <c r="Y1" s="24" t="s">
        <v>336</v>
      </c>
      <c r="Z1" s="24" t="s">
        <v>200</v>
      </c>
      <c r="AA1" s="24" t="s">
        <v>337</v>
      </c>
      <c r="AB1" s="24" t="s">
        <v>301</v>
      </c>
      <c r="AC1" s="24" t="s">
        <v>302</v>
      </c>
      <c r="AD1" s="24" t="s">
        <v>318</v>
      </c>
      <c r="AE1" s="24" t="s">
        <v>369</v>
      </c>
      <c r="AF1" s="24" t="s">
        <v>380</v>
      </c>
      <c r="AG1" s="24" t="s">
        <v>385</v>
      </c>
      <c r="AH1" s="30" t="s">
        <v>386</v>
      </c>
      <c r="AI1" s="30" t="s">
        <v>397</v>
      </c>
      <c r="AJ1" s="30" t="s">
        <v>398</v>
      </c>
      <c r="AK1" s="30" t="s">
        <v>403</v>
      </c>
      <c r="AL1" s="30" t="s">
        <v>415</v>
      </c>
      <c r="AM1" s="30" t="s">
        <v>416</v>
      </c>
      <c r="AN1" s="30" t="s">
        <v>420</v>
      </c>
      <c r="AO1" s="30" t="s">
        <v>437</v>
      </c>
      <c r="AP1" s="30" t="s">
        <v>442</v>
      </c>
      <c r="AQ1" s="30" t="s">
        <v>449</v>
      </c>
      <c r="AR1" s="30" t="s">
        <v>443</v>
      </c>
      <c r="AS1" s="30" t="s">
        <v>450</v>
      </c>
    </row>
    <row r="2" spans="1:46" x14ac:dyDescent="0.3">
      <c r="A2" s="25" t="s">
        <v>338</v>
      </c>
      <c r="B2">
        <v>1</v>
      </c>
      <c r="C2">
        <v>2</v>
      </c>
      <c r="D2">
        <v>3</v>
      </c>
      <c r="E2">
        <v>3</v>
      </c>
      <c r="F2">
        <v>4</v>
      </c>
      <c r="G2">
        <v>5</v>
      </c>
      <c r="H2">
        <v>5</v>
      </c>
      <c r="I2">
        <v>9</v>
      </c>
      <c r="J2">
        <v>11</v>
      </c>
      <c r="K2">
        <v>14</v>
      </c>
      <c r="L2">
        <v>16</v>
      </c>
      <c r="M2">
        <v>21</v>
      </c>
      <c r="N2">
        <v>23</v>
      </c>
      <c r="O2">
        <v>30</v>
      </c>
      <c r="P2">
        <v>39</v>
      </c>
      <c r="Q2">
        <v>44</v>
      </c>
      <c r="R2">
        <v>56</v>
      </c>
      <c r="S2">
        <v>65</v>
      </c>
      <c r="T2">
        <v>78</v>
      </c>
      <c r="U2">
        <v>85</v>
      </c>
      <c r="V2">
        <v>109</v>
      </c>
      <c r="W2">
        <v>137</v>
      </c>
      <c r="X2">
        <v>146</v>
      </c>
      <c r="Y2">
        <v>146</v>
      </c>
      <c r="Z2">
        <v>161</v>
      </c>
      <c r="AA2">
        <v>261</v>
      </c>
      <c r="AB2">
        <v>261</v>
      </c>
      <c r="AC2">
        <v>266</v>
      </c>
      <c r="AD2">
        <v>272</v>
      </c>
      <c r="AE2">
        <v>299</v>
      </c>
      <c r="AF2">
        <v>308</v>
      </c>
      <c r="AG2">
        <v>311</v>
      </c>
      <c r="AH2">
        <v>313</v>
      </c>
      <c r="AI2">
        <v>315</v>
      </c>
      <c r="AJ2">
        <v>315</v>
      </c>
      <c r="AK2">
        <v>316</v>
      </c>
      <c r="AL2">
        <v>316</v>
      </c>
      <c r="AM2">
        <v>316</v>
      </c>
      <c r="AN2">
        <v>316</v>
      </c>
      <c r="AO2">
        <v>316</v>
      </c>
      <c r="AP2">
        <v>316</v>
      </c>
      <c r="AQ2">
        <v>316</v>
      </c>
      <c r="AR2">
        <v>316</v>
      </c>
      <c r="AS2">
        <v>316</v>
      </c>
    </row>
    <row r="3" spans="1:46" x14ac:dyDescent="0.3">
      <c r="A3" s="25" t="s">
        <v>339</v>
      </c>
      <c r="B3" s="26">
        <v>1.7999999999999999E-2</v>
      </c>
      <c r="C3" s="26">
        <v>2.3E-2</v>
      </c>
      <c r="D3" s="26">
        <v>3.1E-2</v>
      </c>
      <c r="E3" s="26">
        <v>3.1E-2</v>
      </c>
      <c r="F3" s="26">
        <v>3.5000000000000003E-2</v>
      </c>
      <c r="G3" s="26">
        <v>5.7000000000000002E-2</v>
      </c>
      <c r="H3" s="26">
        <v>5.7000000000000002E-2</v>
      </c>
      <c r="I3" s="26">
        <v>9.7000000000000003E-2</v>
      </c>
      <c r="J3" s="26">
        <v>0.109</v>
      </c>
      <c r="K3" s="26">
        <v>0.14099999999999999</v>
      </c>
      <c r="L3" s="26">
        <v>0.16600000000000001</v>
      </c>
      <c r="M3" s="26">
        <v>0.19700000000000001</v>
      </c>
      <c r="N3" s="26">
        <v>0.221</v>
      </c>
      <c r="O3" s="26">
        <v>0.27100000000000002</v>
      </c>
      <c r="P3" s="26">
        <v>0.38100000000000001</v>
      </c>
      <c r="Q3" s="26">
        <v>0.41199999999999998</v>
      </c>
      <c r="R3" s="26">
        <v>0.45800000000000002</v>
      </c>
      <c r="S3" s="26">
        <v>0.52800000000000002</v>
      </c>
      <c r="T3" s="26">
        <v>0.55800000000000005</v>
      </c>
      <c r="U3" s="26">
        <v>0.58599999999999997</v>
      </c>
      <c r="V3" s="26">
        <v>0.623</v>
      </c>
      <c r="W3" s="26">
        <v>0.65700000000000003</v>
      </c>
      <c r="X3" s="26">
        <v>0.66900000000000004</v>
      </c>
      <c r="Y3" s="26">
        <v>0.66900000000000004</v>
      </c>
      <c r="Z3" s="26">
        <v>0.68700000000000006</v>
      </c>
      <c r="AA3" s="26">
        <v>0.73199999999999998</v>
      </c>
      <c r="AB3" s="26">
        <v>0.73199999999999998</v>
      </c>
      <c r="AC3" s="26">
        <v>0.73699999999999999</v>
      </c>
      <c r="AD3" s="26">
        <v>0.745</v>
      </c>
      <c r="AE3" s="26">
        <v>0.79400000000000004</v>
      </c>
      <c r="AF3" s="26">
        <v>0.80600000000000005</v>
      </c>
      <c r="AG3" s="26">
        <v>0.80600000000000005</v>
      </c>
      <c r="AH3" s="26">
        <v>0.81</v>
      </c>
      <c r="AI3" s="26">
        <v>0.81100000000000005</v>
      </c>
      <c r="AJ3" s="26">
        <v>0.81100000000000005</v>
      </c>
      <c r="AK3" s="26">
        <v>0.81100000000000005</v>
      </c>
      <c r="AL3" s="26">
        <v>0.81100000000000005</v>
      </c>
      <c r="AM3" s="26">
        <v>0.81100000000000005</v>
      </c>
      <c r="AN3" s="26">
        <v>0.81099999999999994</v>
      </c>
      <c r="AO3" s="26">
        <v>0.81099999999999994</v>
      </c>
      <c r="AP3" s="26">
        <v>0.81099999999999994</v>
      </c>
      <c r="AQ3" s="26">
        <v>0.81099999999999994</v>
      </c>
      <c r="AR3" s="26">
        <v>0.81099999999999994</v>
      </c>
      <c r="AS3" s="36">
        <v>0.81099999999999994</v>
      </c>
    </row>
    <row r="4" spans="1:46" x14ac:dyDescent="0.3">
      <c r="A4" s="25" t="s">
        <v>340</v>
      </c>
      <c r="B4">
        <v>0</v>
      </c>
      <c r="C4">
        <v>0</v>
      </c>
      <c r="D4">
        <v>0</v>
      </c>
      <c r="E4">
        <v>0</v>
      </c>
      <c r="F4">
        <v>0</v>
      </c>
      <c r="G4">
        <v>0</v>
      </c>
      <c r="H4">
        <v>0</v>
      </c>
      <c r="I4">
        <v>1</v>
      </c>
      <c r="J4">
        <v>1</v>
      </c>
      <c r="K4">
        <v>1</v>
      </c>
      <c r="L4">
        <v>1</v>
      </c>
      <c r="M4">
        <v>2</v>
      </c>
      <c r="N4">
        <v>4</v>
      </c>
      <c r="O4">
        <v>5</v>
      </c>
      <c r="P4">
        <v>6</v>
      </c>
      <c r="Q4">
        <v>7</v>
      </c>
      <c r="R4">
        <v>8</v>
      </c>
      <c r="S4">
        <v>12</v>
      </c>
      <c r="T4">
        <v>14</v>
      </c>
      <c r="U4">
        <v>15</v>
      </c>
      <c r="V4">
        <v>16</v>
      </c>
      <c r="W4">
        <v>18</v>
      </c>
      <c r="X4">
        <v>22</v>
      </c>
      <c r="Y4">
        <v>23</v>
      </c>
      <c r="Z4">
        <v>24</v>
      </c>
      <c r="AA4">
        <v>24</v>
      </c>
      <c r="AB4">
        <v>25</v>
      </c>
      <c r="AC4">
        <v>27</v>
      </c>
      <c r="AD4">
        <v>28</v>
      </c>
      <c r="AE4">
        <v>28</v>
      </c>
      <c r="AF4">
        <v>28</v>
      </c>
      <c r="AG4">
        <v>30</v>
      </c>
      <c r="AH4">
        <v>30</v>
      </c>
      <c r="AI4">
        <v>32</v>
      </c>
      <c r="AJ4">
        <v>33</v>
      </c>
      <c r="AK4">
        <v>33</v>
      </c>
      <c r="AL4">
        <v>35</v>
      </c>
      <c r="AM4">
        <v>37</v>
      </c>
      <c r="AN4">
        <v>38</v>
      </c>
      <c r="AO4">
        <v>38</v>
      </c>
      <c r="AP4">
        <v>39</v>
      </c>
      <c r="AQ4">
        <v>39</v>
      </c>
      <c r="AR4">
        <v>39</v>
      </c>
      <c r="AS4">
        <v>39</v>
      </c>
    </row>
    <row r="5" spans="1:46" x14ac:dyDescent="0.3">
      <c r="A5" s="25" t="s">
        <v>341</v>
      </c>
      <c r="B5">
        <v>1</v>
      </c>
      <c r="C5">
        <v>1</v>
      </c>
      <c r="D5">
        <v>1</v>
      </c>
      <c r="E5">
        <v>2</v>
      </c>
      <c r="F5">
        <v>2</v>
      </c>
      <c r="G5">
        <v>2</v>
      </c>
      <c r="H5">
        <v>2</v>
      </c>
      <c r="I5">
        <v>3</v>
      </c>
      <c r="J5">
        <v>3</v>
      </c>
      <c r="K5">
        <v>3</v>
      </c>
      <c r="L5">
        <v>3</v>
      </c>
      <c r="M5">
        <v>3</v>
      </c>
      <c r="N5">
        <v>3</v>
      </c>
      <c r="O5">
        <v>3</v>
      </c>
      <c r="P5">
        <v>4</v>
      </c>
      <c r="Q5">
        <v>4</v>
      </c>
      <c r="R5">
        <v>4</v>
      </c>
      <c r="S5">
        <v>4</v>
      </c>
      <c r="T5">
        <v>4</v>
      </c>
      <c r="U5">
        <v>5</v>
      </c>
      <c r="V5">
        <v>6</v>
      </c>
      <c r="W5">
        <v>7</v>
      </c>
      <c r="X5">
        <v>7</v>
      </c>
      <c r="Y5">
        <v>7</v>
      </c>
      <c r="Z5">
        <v>8</v>
      </c>
      <c r="AA5">
        <v>8</v>
      </c>
      <c r="AB5">
        <v>9</v>
      </c>
      <c r="AC5">
        <v>11</v>
      </c>
      <c r="AD5">
        <v>12</v>
      </c>
      <c r="AE5">
        <v>13</v>
      </c>
      <c r="AF5">
        <v>13</v>
      </c>
      <c r="AG5">
        <v>14</v>
      </c>
      <c r="AH5">
        <v>17</v>
      </c>
      <c r="AI5">
        <v>17</v>
      </c>
      <c r="AJ5">
        <v>17</v>
      </c>
      <c r="AK5">
        <v>17</v>
      </c>
      <c r="AL5">
        <v>17</v>
      </c>
      <c r="AM5">
        <v>17</v>
      </c>
      <c r="AN5">
        <v>17</v>
      </c>
      <c r="AO5">
        <v>17</v>
      </c>
      <c r="AP5">
        <v>17</v>
      </c>
      <c r="AQ5">
        <v>18</v>
      </c>
      <c r="AR5">
        <v>18</v>
      </c>
      <c r="AS5">
        <v>18</v>
      </c>
    </row>
    <row r="6" spans="1:46" x14ac:dyDescent="0.3">
      <c r="A6" s="25"/>
    </row>
    <row r="7" spans="1:46" x14ac:dyDescent="0.3">
      <c r="A7" s="32" t="s">
        <v>441</v>
      </c>
    </row>
    <row r="8" spans="1:46" s="33" customFormat="1" x14ac:dyDescent="0.3">
      <c r="A8" s="25" t="s">
        <v>439</v>
      </c>
      <c r="B8" s="33">
        <v>50</v>
      </c>
      <c r="C8" s="33">
        <v>50</v>
      </c>
      <c r="D8" s="33">
        <v>50</v>
      </c>
      <c r="E8" s="33">
        <v>100</v>
      </c>
      <c r="F8" s="33">
        <v>100</v>
      </c>
      <c r="G8" s="33">
        <v>100</v>
      </c>
      <c r="H8" s="33">
        <v>100</v>
      </c>
      <c r="I8" s="33">
        <v>150</v>
      </c>
      <c r="J8" s="33">
        <v>150</v>
      </c>
      <c r="K8" s="33">
        <v>150</v>
      </c>
      <c r="L8" s="33">
        <v>150</v>
      </c>
      <c r="M8" s="33">
        <v>150</v>
      </c>
      <c r="N8" s="33">
        <v>150</v>
      </c>
      <c r="O8" s="33">
        <v>150</v>
      </c>
      <c r="P8" s="33">
        <v>217</v>
      </c>
      <c r="Q8" s="33">
        <v>217</v>
      </c>
      <c r="R8" s="33">
        <v>217</v>
      </c>
      <c r="S8" s="33">
        <v>217</v>
      </c>
      <c r="T8" s="33">
        <v>217</v>
      </c>
      <c r="U8" s="33">
        <v>283</v>
      </c>
      <c r="V8" s="33">
        <v>317</v>
      </c>
      <c r="W8" s="33">
        <v>350</v>
      </c>
      <c r="X8" s="33">
        <v>350</v>
      </c>
      <c r="Y8" s="33">
        <v>350</v>
      </c>
      <c r="Z8" s="33">
        <v>417</v>
      </c>
      <c r="AA8" s="33">
        <v>417</v>
      </c>
      <c r="AB8" s="33">
        <v>483</v>
      </c>
      <c r="AC8" s="33">
        <v>617</v>
      </c>
      <c r="AD8" s="33">
        <v>680</v>
      </c>
      <c r="AE8" s="33">
        <v>750</v>
      </c>
      <c r="AF8" s="33">
        <v>750</v>
      </c>
      <c r="AG8" s="33">
        <v>817</v>
      </c>
      <c r="AH8" s="34">
        <v>1000</v>
      </c>
      <c r="AI8" s="34">
        <v>1000</v>
      </c>
      <c r="AJ8" s="34">
        <v>1000</v>
      </c>
      <c r="AK8" s="34">
        <v>1100</v>
      </c>
      <c r="AL8" s="34">
        <v>1100</v>
      </c>
      <c r="AM8" s="34">
        <v>1100</v>
      </c>
      <c r="AN8" s="34">
        <v>1100</v>
      </c>
      <c r="AO8" s="34">
        <v>1100</v>
      </c>
      <c r="AP8" s="34">
        <v>1100</v>
      </c>
      <c r="AQ8" s="34">
        <v>1150</v>
      </c>
      <c r="AR8" s="40" t="s">
        <v>452</v>
      </c>
      <c r="AS8" s="40" t="s">
        <v>452</v>
      </c>
    </row>
    <row r="9" spans="1:46" s="33" customFormat="1" x14ac:dyDescent="0.3">
      <c r="A9" s="25" t="s">
        <v>440</v>
      </c>
      <c r="B9" s="34">
        <v>0</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200</v>
      </c>
      <c r="AJ9" s="34">
        <v>200</v>
      </c>
      <c r="AK9" s="34">
        <v>200</v>
      </c>
      <c r="AL9" s="34">
        <v>200</v>
      </c>
      <c r="AM9" s="34">
        <v>200</v>
      </c>
      <c r="AN9" s="34">
        <v>200</v>
      </c>
      <c r="AO9" s="34">
        <v>200</v>
      </c>
      <c r="AP9" s="34">
        <v>200</v>
      </c>
      <c r="AQ9" s="34">
        <v>200</v>
      </c>
      <c r="AR9" s="40" t="s">
        <v>452</v>
      </c>
      <c r="AS9" s="40" t="s">
        <v>452</v>
      </c>
    </row>
    <row r="10" spans="1:46" s="33" customFormat="1" x14ac:dyDescent="0.3">
      <c r="A10" s="25" t="s">
        <v>438</v>
      </c>
      <c r="B10" s="35">
        <f t="shared" ref="B10:AN10" si="0">SUM(B8:B9)</f>
        <v>50</v>
      </c>
      <c r="C10" s="35">
        <f t="shared" si="0"/>
        <v>50</v>
      </c>
      <c r="D10" s="35">
        <f t="shared" si="0"/>
        <v>50</v>
      </c>
      <c r="E10" s="35">
        <f t="shared" si="0"/>
        <v>100</v>
      </c>
      <c r="F10" s="35">
        <f t="shared" si="0"/>
        <v>100</v>
      </c>
      <c r="G10" s="35">
        <f t="shared" si="0"/>
        <v>100</v>
      </c>
      <c r="H10" s="35">
        <f t="shared" si="0"/>
        <v>100</v>
      </c>
      <c r="I10" s="35">
        <f t="shared" si="0"/>
        <v>150</v>
      </c>
      <c r="J10" s="35">
        <f t="shared" si="0"/>
        <v>150</v>
      </c>
      <c r="K10" s="35">
        <f t="shared" si="0"/>
        <v>150</v>
      </c>
      <c r="L10" s="35">
        <f t="shared" si="0"/>
        <v>150</v>
      </c>
      <c r="M10" s="35">
        <f t="shared" si="0"/>
        <v>150</v>
      </c>
      <c r="N10" s="35">
        <f t="shared" si="0"/>
        <v>150</v>
      </c>
      <c r="O10" s="35">
        <f t="shared" si="0"/>
        <v>150</v>
      </c>
      <c r="P10" s="35">
        <f t="shared" si="0"/>
        <v>217</v>
      </c>
      <c r="Q10" s="35">
        <f t="shared" si="0"/>
        <v>217</v>
      </c>
      <c r="R10" s="35">
        <f t="shared" si="0"/>
        <v>217</v>
      </c>
      <c r="S10" s="35">
        <f t="shared" si="0"/>
        <v>217</v>
      </c>
      <c r="T10" s="35">
        <f t="shared" si="0"/>
        <v>217</v>
      </c>
      <c r="U10" s="35">
        <f t="shared" si="0"/>
        <v>283</v>
      </c>
      <c r="V10" s="35">
        <f t="shared" si="0"/>
        <v>317</v>
      </c>
      <c r="W10" s="35">
        <f t="shared" si="0"/>
        <v>350</v>
      </c>
      <c r="X10" s="35">
        <f t="shared" si="0"/>
        <v>350</v>
      </c>
      <c r="Y10" s="35">
        <f t="shared" si="0"/>
        <v>350</v>
      </c>
      <c r="Z10" s="35">
        <f t="shared" si="0"/>
        <v>417</v>
      </c>
      <c r="AA10" s="35">
        <f t="shared" si="0"/>
        <v>417</v>
      </c>
      <c r="AB10" s="35">
        <f t="shared" si="0"/>
        <v>483</v>
      </c>
      <c r="AC10" s="35">
        <f t="shared" si="0"/>
        <v>617</v>
      </c>
      <c r="AD10" s="35">
        <f t="shared" si="0"/>
        <v>680</v>
      </c>
      <c r="AE10" s="35">
        <f t="shared" si="0"/>
        <v>750</v>
      </c>
      <c r="AF10" s="35">
        <f t="shared" si="0"/>
        <v>750</v>
      </c>
      <c r="AG10" s="35">
        <f t="shared" si="0"/>
        <v>817</v>
      </c>
      <c r="AH10" s="35">
        <f t="shared" si="0"/>
        <v>1000</v>
      </c>
      <c r="AI10" s="35">
        <f t="shared" si="0"/>
        <v>1200</v>
      </c>
      <c r="AJ10" s="35">
        <f t="shared" si="0"/>
        <v>1200</v>
      </c>
      <c r="AK10" s="35">
        <f t="shared" si="0"/>
        <v>1300</v>
      </c>
      <c r="AL10" s="35">
        <f t="shared" si="0"/>
        <v>1300</v>
      </c>
      <c r="AM10" s="35">
        <f t="shared" si="0"/>
        <v>1300</v>
      </c>
      <c r="AN10" s="35">
        <f t="shared" si="0"/>
        <v>1300</v>
      </c>
      <c r="AO10" s="35">
        <f>SUM(AO8:AO9)</f>
        <v>1300</v>
      </c>
      <c r="AP10" s="35">
        <f>SUM(AP8:AP9)</f>
        <v>1300</v>
      </c>
      <c r="AQ10" s="35">
        <f>SUM(AQ8:AQ9)</f>
        <v>1350</v>
      </c>
      <c r="AR10" s="37" t="s">
        <v>451</v>
      </c>
      <c r="AS10" s="37" t="s">
        <v>451</v>
      </c>
      <c r="AT10"/>
    </row>
    <row r="12" spans="1:46" x14ac:dyDescent="0.3">
      <c r="A12" s="25" t="s">
        <v>342</v>
      </c>
    </row>
    <row r="15" spans="1:46" x14ac:dyDescent="0.3">
      <c r="G15">
        <f>AG2-E2</f>
        <v>308</v>
      </c>
    </row>
    <row r="16" spans="1:46" x14ac:dyDescent="0.3">
      <c r="G16">
        <f>AG5-E5</f>
        <v>12</v>
      </c>
    </row>
  </sheetData>
  <phoneticPr fontId="1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Market Data</vt:lpstr>
      <vt:lpstr>IRC Data</vt:lpstr>
      <vt:lpstr>Quarterly Data</vt:lpstr>
      <vt:lpstr>'IRC Data'!Print_Area</vt:lpstr>
      <vt:lpstr>'Market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2025-02-26T21:39:38Z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